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ероприятия (подпрогр.)" sheetId="5" r:id="rId1"/>
  </sheets>
  <definedNames>
    <definedName name="_xlnm.Print_Titles" localSheetId="0">'мероприятия (подпрогр.)'!$12:$13</definedName>
  </definedNames>
  <calcPr calcId="124519"/>
</workbook>
</file>

<file path=xl/calcChain.xml><?xml version="1.0" encoding="utf-8"?>
<calcChain xmlns="http://schemas.openxmlformats.org/spreadsheetml/2006/main">
  <c r="L32" i="5"/>
  <c r="L31"/>
  <c r="K29"/>
  <c r="L18"/>
  <c r="L19"/>
  <c r="L20"/>
  <c r="L21"/>
  <c r="L22"/>
  <c r="L23"/>
  <c r="L24"/>
  <c r="L25"/>
  <c r="L26"/>
  <c r="L27"/>
  <c r="L28"/>
  <c r="L17"/>
  <c r="K33"/>
  <c r="H23"/>
  <c r="J29"/>
  <c r="I29"/>
  <c r="H29"/>
  <c r="H32"/>
  <c r="H33" s="1"/>
  <c r="I33"/>
  <c r="J33"/>
  <c r="K34" l="1"/>
  <c r="L29"/>
  <c r="L33"/>
  <c r="H34" l="1"/>
  <c r="J34"/>
  <c r="J40" s="1"/>
  <c r="I34"/>
  <c r="I40" s="1"/>
  <c r="L34" l="1"/>
</calcChain>
</file>

<file path=xl/sharedStrings.xml><?xml version="1.0" encoding="utf-8"?>
<sst xmlns="http://schemas.openxmlformats.org/spreadsheetml/2006/main" count="77" uniqueCount="39">
  <si>
    <t>Наименование программы, подпрограммы</t>
  </si>
  <si>
    <t>Код бюджетной классификации</t>
  </si>
  <si>
    <t>ГРБС</t>
  </si>
  <si>
    <t>РзПр</t>
  </si>
  <si>
    <t>ЦСР</t>
  </si>
  <si>
    <t>ВР</t>
  </si>
  <si>
    <t>Расходы (тыс.руб.), годы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</si>
  <si>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</si>
  <si>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</si>
  <si>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Ожидаемый результат от реализации подпрограммного мероприятия (в натуральном выражении)</t>
  </si>
  <si>
    <t>Итого по задаче 1</t>
  </si>
  <si>
    <t>Итого по задаче 2</t>
  </si>
  <si>
    <t>Управление образования администрации г.Назарово</t>
  </si>
  <si>
    <t>ВСЕГО по подпрограмме</t>
  </si>
  <si>
    <t>№ п/п</t>
  </si>
  <si>
    <t>1.1.</t>
  </si>
  <si>
    <t>1.2.</t>
  </si>
  <si>
    <t>2.1.</t>
  </si>
  <si>
    <t>078</t>
  </si>
  <si>
    <t>0709</t>
  </si>
  <si>
    <t xml:space="preserve">муниципальной программы и
</t>
  </si>
  <si>
    <t>Цель:  создание условий для эффективного управления отраслью</t>
  </si>
  <si>
    <t>Задача 1: Организация деятельности аппарата управления образования и учреждений, обеспечивающих деятельность образовательных учреждений, направленной на эффективное управление отраслью</t>
  </si>
  <si>
    <t>Задача 2: Обеспечение соблюдения требований законодательства Российской Федерации в сфере образования учреждениями, осуществляющими образовательную деятельность на территории города Назарово</t>
  </si>
  <si>
    <t>Руководство и управление в сфере установленных функций</t>
  </si>
  <si>
    <t>Обеспечение деятельности (оказание услуг) подведомственных учреждений</t>
  </si>
  <si>
    <t>прочие мероприятия в области образования "</t>
  </si>
  <si>
    <t>Приложение № 1</t>
  </si>
  <si>
    <t xml:space="preserve">к подпрограмме 4 "Обеспечение реализации </t>
  </si>
  <si>
    <t>0140031</t>
  </si>
  <si>
    <t>0140081</t>
  </si>
  <si>
    <t>к постановлению администрации г.Назарово</t>
  </si>
  <si>
    <t>Региональные выплаты и выплаты, обеспечивющие уровень заработной платы работников бюджетной сферы не ниже размера заработной платы (минимального размера оплаты труда)</t>
  </si>
  <si>
    <t>1.3.</t>
  </si>
  <si>
    <t>0141021</t>
  </si>
  <si>
    <t>0707</t>
  </si>
  <si>
    <t>0144701</t>
  </si>
  <si>
    <t>Приложение № 6</t>
  </si>
  <si>
    <t>от      29.09.2014    №  1823-п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</si>
</sst>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/>
    <xf numFmtId="4" fontId="1" fillId="0" borderId="0" xfId="0" applyNumberFormat="1" applyFont="1"/>
    <xf numFmtId="49" fontId="1" fillId="0" borderId="2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/>
    <xf numFmtId="0" fontId="6" fillId="0" borderId="0" xfId="0" applyFont="1"/>
    <xf numFmtId="164" fontId="1" fillId="0" borderId="1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4" fillId="0" borderId="2" xfId="0" applyNumberFormat="1" applyFont="1" applyBorder="1"/>
    <xf numFmtId="164" fontId="5" fillId="4" borderId="1" xfId="0" applyNumberFormat="1" applyFont="1" applyFill="1" applyBorder="1"/>
    <xf numFmtId="49" fontId="1" fillId="5" borderId="9" xfId="0" applyNumberFormat="1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164" fontId="1" fillId="5" borderId="10" xfId="0" applyNumberFormat="1" applyFont="1" applyFill="1" applyBorder="1" applyAlignment="1">
      <alignment horizontal="center" vertical="center"/>
    </xf>
    <xf numFmtId="164" fontId="1" fillId="5" borderId="11" xfId="0" applyNumberFormat="1" applyFont="1" applyFill="1" applyBorder="1" applyAlignment="1">
      <alignment horizontal="center" vertical="center"/>
    </xf>
    <xf numFmtId="0" fontId="0" fillId="5" borderId="0" xfId="0" applyFill="1"/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164" fontId="1" fillId="5" borderId="15" xfId="0" applyNumberFormat="1" applyFont="1" applyFill="1" applyBorder="1" applyAlignment="1">
      <alignment horizontal="center" vertical="center"/>
    </xf>
    <xf numFmtId="164" fontId="1" fillId="5" borderId="1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164" fontId="1" fillId="5" borderId="13" xfId="0" applyNumberFormat="1" applyFont="1" applyFill="1" applyBorder="1" applyAlignment="1">
      <alignment horizontal="center" vertical="center"/>
    </xf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5" fillId="4" borderId="1" xfId="0" applyFont="1" applyFill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5" borderId="5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5" borderId="9" xfId="0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zoomScale="80" zoomScaleNormal="80" workbookViewId="0">
      <pane xSplit="3" ySplit="14" topLeftCell="D27" activePane="bottomRight" state="frozen"/>
      <selection pane="topRight" activeCell="D1" sqref="D1"/>
      <selection pane="bottomLeft" activeCell="A7" sqref="A7"/>
      <selection pane="bottomRight" activeCell="K33" sqref="K33"/>
    </sheetView>
  </sheetViews>
  <sheetFormatPr defaultRowHeight="15" outlineLevelRow="1"/>
  <cols>
    <col min="1" max="1" width="5.7109375" customWidth="1"/>
    <col min="2" max="2" width="31.5703125" style="1" customWidth="1"/>
    <col min="3" max="3" width="15.42578125" style="1" customWidth="1"/>
    <col min="4" max="4" width="6.42578125" style="1" customWidth="1"/>
    <col min="5" max="5" width="6.140625" style="1" customWidth="1"/>
    <col min="6" max="6" width="9.42578125" style="1" customWidth="1"/>
    <col min="7" max="7" width="6.85546875" style="1" customWidth="1"/>
    <col min="8" max="8" width="12.42578125" style="1" customWidth="1"/>
    <col min="9" max="9" width="13.42578125" style="1" customWidth="1"/>
    <col min="10" max="11" width="13.140625" style="1" customWidth="1"/>
    <col min="12" max="12" width="14.140625" style="1" customWidth="1"/>
    <col min="13" max="13" width="20.7109375" style="1" customWidth="1"/>
  </cols>
  <sheetData>
    <row r="1" spans="1:13" ht="15.75" hidden="1" outlineLevel="1">
      <c r="J1" s="21" t="s">
        <v>37</v>
      </c>
      <c r="K1" s="21"/>
    </row>
    <row r="2" spans="1:13" ht="15.75" hidden="1" outlineLevel="1">
      <c r="J2" s="21" t="s">
        <v>31</v>
      </c>
      <c r="K2" s="21"/>
    </row>
    <row r="3" spans="1:13" ht="15.75" hidden="1" outlineLevel="1">
      <c r="J3" s="43" t="s">
        <v>38</v>
      </c>
      <c r="K3" s="43"/>
    </row>
    <row r="4" spans="1:13" hidden="1" outlineLevel="1"/>
    <row r="5" spans="1:13" ht="18.75" collapsed="1">
      <c r="I5" s="51" t="s">
        <v>27</v>
      </c>
      <c r="J5" s="51"/>
      <c r="K5" s="51"/>
      <c r="L5" s="51"/>
      <c r="M5" s="51"/>
    </row>
    <row r="6" spans="1:13" ht="18.75" customHeight="1">
      <c r="I6" s="53" t="s">
        <v>28</v>
      </c>
      <c r="J6" s="53"/>
      <c r="K6" s="53"/>
      <c r="L6" s="53"/>
      <c r="M6" s="53"/>
    </row>
    <row r="7" spans="1:13" ht="21.75" customHeight="1">
      <c r="C7" s="10"/>
      <c r="I7" s="54" t="s">
        <v>20</v>
      </c>
      <c r="J7" s="54"/>
      <c r="K7" s="54"/>
      <c r="L7" s="54"/>
      <c r="M7" s="54"/>
    </row>
    <row r="8" spans="1:13" ht="18.75">
      <c r="I8" s="51" t="s">
        <v>26</v>
      </c>
      <c r="J8" s="51"/>
      <c r="K8" s="51"/>
      <c r="L8" s="51"/>
      <c r="M8" s="51"/>
    </row>
    <row r="9" spans="1:13" ht="18.75">
      <c r="I9" s="7"/>
      <c r="J9" s="7"/>
      <c r="K9" s="7"/>
      <c r="L9" s="8"/>
      <c r="M9" s="7"/>
    </row>
    <row r="10" spans="1:13" ht="20.25" customHeight="1">
      <c r="A10" s="50" t="s">
        <v>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2" spans="1:13" ht="48.75" customHeight="1">
      <c r="A12" s="44" t="s">
        <v>14</v>
      </c>
      <c r="B12" s="44" t="s">
        <v>0</v>
      </c>
      <c r="C12" s="44" t="s">
        <v>2</v>
      </c>
      <c r="D12" s="44" t="s">
        <v>1</v>
      </c>
      <c r="E12" s="44"/>
      <c r="F12" s="44"/>
      <c r="G12" s="44"/>
      <c r="H12" s="44" t="s">
        <v>6</v>
      </c>
      <c r="I12" s="44"/>
      <c r="J12" s="44"/>
      <c r="K12" s="44"/>
      <c r="L12" s="44"/>
      <c r="M12" s="52" t="s">
        <v>9</v>
      </c>
    </row>
    <row r="13" spans="1:13" ht="39.75" customHeight="1">
      <c r="A13" s="44"/>
      <c r="B13" s="44"/>
      <c r="C13" s="44"/>
      <c r="D13" s="3" t="s">
        <v>2</v>
      </c>
      <c r="E13" s="3" t="s">
        <v>3</v>
      </c>
      <c r="F13" s="3" t="s">
        <v>4</v>
      </c>
      <c r="G13" s="3" t="s">
        <v>5</v>
      </c>
      <c r="H13" s="3">
        <v>2014</v>
      </c>
      <c r="I13" s="3">
        <v>2015</v>
      </c>
      <c r="J13" s="3">
        <v>2016</v>
      </c>
      <c r="K13" s="3">
        <v>2017</v>
      </c>
      <c r="L13" s="4" t="s">
        <v>7</v>
      </c>
      <c r="M13" s="52"/>
    </row>
    <row r="14" spans="1:13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  <c r="M14" s="2">
        <v>13</v>
      </c>
    </row>
    <row r="15" spans="1:13" ht="19.5" customHeight="1">
      <c r="A15" s="45" t="s">
        <v>21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6"/>
    </row>
    <row r="16" spans="1:13" ht="32.25" customHeight="1" thickBot="1">
      <c r="A16" s="47" t="s">
        <v>22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9"/>
    </row>
    <row r="17" spans="1:13" s="32" customFormat="1" ht="30.75" customHeight="1">
      <c r="A17" s="63" t="s">
        <v>15</v>
      </c>
      <c r="B17" s="69" t="s">
        <v>24</v>
      </c>
      <c r="C17" s="73" t="s">
        <v>12</v>
      </c>
      <c r="D17" s="27" t="s">
        <v>18</v>
      </c>
      <c r="E17" s="28" t="s">
        <v>19</v>
      </c>
      <c r="F17" s="28" t="s">
        <v>29</v>
      </c>
      <c r="G17" s="29">
        <v>121</v>
      </c>
      <c r="H17" s="30">
        <v>2980.4607500000002</v>
      </c>
      <c r="I17" s="30">
        <v>3300.1790000000001</v>
      </c>
      <c r="J17" s="30">
        <v>3300.1790000000001</v>
      </c>
      <c r="K17" s="30">
        <v>3300.1790000000001</v>
      </c>
      <c r="L17" s="31">
        <f>SUM(H17:K17)</f>
        <v>12880.99775</v>
      </c>
      <c r="M17" s="58"/>
    </row>
    <row r="18" spans="1:13" ht="22.5" customHeight="1">
      <c r="A18" s="70"/>
      <c r="B18" s="71"/>
      <c r="C18" s="73"/>
      <c r="D18" s="16" t="s">
        <v>18</v>
      </c>
      <c r="E18" s="6" t="s">
        <v>19</v>
      </c>
      <c r="F18" s="6" t="s">
        <v>29</v>
      </c>
      <c r="G18" s="3">
        <v>122</v>
      </c>
      <c r="H18" s="40">
        <v>10.719799999999999</v>
      </c>
      <c r="I18" s="23">
        <v>19.84</v>
      </c>
      <c r="J18" s="23">
        <v>19.84</v>
      </c>
      <c r="K18" s="23">
        <v>19.84</v>
      </c>
      <c r="L18" s="42">
        <f t="shared" ref="L18:L28" si="0">SUM(H18:K18)</f>
        <v>70.239800000000002</v>
      </c>
      <c r="M18" s="59"/>
    </row>
    <row r="19" spans="1:13" ht="22.5" customHeight="1">
      <c r="A19" s="70"/>
      <c r="B19" s="71"/>
      <c r="C19" s="73"/>
      <c r="D19" s="16" t="s">
        <v>18</v>
      </c>
      <c r="E19" s="6" t="s">
        <v>19</v>
      </c>
      <c r="F19" s="6" t="s">
        <v>29</v>
      </c>
      <c r="G19" s="3">
        <v>244</v>
      </c>
      <c r="H19" s="40">
        <v>990.58929999999998</v>
      </c>
      <c r="I19" s="23">
        <v>1045.6310000000001</v>
      </c>
      <c r="J19" s="23">
        <v>1045.6310000000001</v>
      </c>
      <c r="K19" s="23">
        <v>1045.6310000000001</v>
      </c>
      <c r="L19" s="42">
        <f t="shared" si="0"/>
        <v>4127.4823000000006</v>
      </c>
      <c r="M19" s="59"/>
    </row>
    <row r="20" spans="1:13" ht="22.5" customHeight="1" thickBot="1">
      <c r="A20" s="66"/>
      <c r="B20" s="72"/>
      <c r="C20" s="73"/>
      <c r="D20" s="17" t="s">
        <v>18</v>
      </c>
      <c r="E20" s="18" t="s">
        <v>19</v>
      </c>
      <c r="F20" s="18" t="s">
        <v>29</v>
      </c>
      <c r="G20" s="19">
        <v>852</v>
      </c>
      <c r="H20" s="24">
        <v>0.83628000000000002</v>
      </c>
      <c r="I20" s="24">
        <v>0.25</v>
      </c>
      <c r="J20" s="24">
        <v>0.25</v>
      </c>
      <c r="K20" s="24">
        <v>0.25</v>
      </c>
      <c r="L20" s="37">
        <f t="shared" si="0"/>
        <v>1.5862799999999999</v>
      </c>
      <c r="M20" s="59"/>
    </row>
    <row r="21" spans="1:13" ht="24.75" customHeight="1">
      <c r="A21" s="63" t="s">
        <v>16</v>
      </c>
      <c r="B21" s="74" t="s">
        <v>25</v>
      </c>
      <c r="C21" s="73"/>
      <c r="D21" s="13" t="s">
        <v>18</v>
      </c>
      <c r="E21" s="14" t="s">
        <v>19</v>
      </c>
      <c r="F21" s="14" t="s">
        <v>30</v>
      </c>
      <c r="G21" s="15">
        <v>111</v>
      </c>
      <c r="H21" s="22">
        <v>13594.582</v>
      </c>
      <c r="I21" s="22">
        <v>14274.31</v>
      </c>
      <c r="J21" s="22">
        <v>14274.31</v>
      </c>
      <c r="K21" s="22">
        <v>14274.31</v>
      </c>
      <c r="L21" s="31">
        <f t="shared" si="0"/>
        <v>56417.511999999995</v>
      </c>
      <c r="M21" s="59"/>
    </row>
    <row r="22" spans="1:13" ht="24.75" customHeight="1">
      <c r="A22" s="70"/>
      <c r="B22" s="75"/>
      <c r="C22" s="73"/>
      <c r="D22" s="16" t="s">
        <v>18</v>
      </c>
      <c r="E22" s="6" t="s">
        <v>19</v>
      </c>
      <c r="F22" s="6" t="s">
        <v>30</v>
      </c>
      <c r="G22" s="3">
        <v>112</v>
      </c>
      <c r="H22" s="23">
        <v>17.600000000000001</v>
      </c>
      <c r="I22" s="23">
        <v>24.52</v>
      </c>
      <c r="J22" s="23">
        <v>24.52</v>
      </c>
      <c r="K22" s="23">
        <v>24.52</v>
      </c>
      <c r="L22" s="42">
        <f t="shared" si="0"/>
        <v>91.16</v>
      </c>
      <c r="M22" s="59"/>
    </row>
    <row r="23" spans="1:13" ht="24.75" customHeight="1">
      <c r="A23" s="70"/>
      <c r="B23" s="75"/>
      <c r="C23" s="73"/>
      <c r="D23" s="16" t="s">
        <v>18</v>
      </c>
      <c r="E23" s="6" t="s">
        <v>19</v>
      </c>
      <c r="F23" s="6" t="s">
        <v>30</v>
      </c>
      <c r="G23" s="3">
        <v>244</v>
      </c>
      <c r="H23" s="23">
        <f>790.155-1-1</f>
        <v>788.15499999999997</v>
      </c>
      <c r="I23" s="23">
        <v>1035.183</v>
      </c>
      <c r="J23" s="23">
        <v>1035.183</v>
      </c>
      <c r="K23" s="23">
        <v>1035.183</v>
      </c>
      <c r="L23" s="42">
        <f t="shared" si="0"/>
        <v>3893.7039999999997</v>
      </c>
      <c r="M23" s="59"/>
    </row>
    <row r="24" spans="1:13" ht="24.75" customHeight="1">
      <c r="A24" s="70"/>
      <c r="B24" s="75"/>
      <c r="C24" s="73"/>
      <c r="D24" s="16" t="s">
        <v>18</v>
      </c>
      <c r="E24" s="6" t="s">
        <v>19</v>
      </c>
      <c r="F24" s="6" t="s">
        <v>30</v>
      </c>
      <c r="G24" s="3">
        <v>611</v>
      </c>
      <c r="H24" s="23">
        <v>2960.82</v>
      </c>
      <c r="I24" s="23">
        <v>3093.4319999999998</v>
      </c>
      <c r="J24" s="23">
        <v>3093.4319999999998</v>
      </c>
      <c r="K24" s="23">
        <v>3093.4319999999998</v>
      </c>
      <c r="L24" s="42">
        <f t="shared" si="0"/>
        <v>12241.116000000002</v>
      </c>
      <c r="M24" s="59"/>
    </row>
    <row r="25" spans="1:13" ht="24.75" customHeight="1" thickBot="1">
      <c r="A25" s="66"/>
      <c r="B25" s="76"/>
      <c r="C25" s="73"/>
      <c r="D25" s="17" t="s">
        <v>18</v>
      </c>
      <c r="E25" s="18" t="s">
        <v>19</v>
      </c>
      <c r="F25" s="18" t="s">
        <v>30</v>
      </c>
      <c r="G25" s="19">
        <v>852</v>
      </c>
      <c r="H25" s="36">
        <v>1.65</v>
      </c>
      <c r="I25" s="24">
        <v>0.66</v>
      </c>
      <c r="J25" s="24">
        <v>0.66</v>
      </c>
      <c r="K25" s="24">
        <v>0.66</v>
      </c>
      <c r="L25" s="37">
        <f t="shared" si="0"/>
        <v>3.6300000000000003</v>
      </c>
      <c r="M25" s="59"/>
    </row>
    <row r="26" spans="1:13" s="32" customFormat="1" ht="22.5" customHeight="1">
      <c r="A26" s="77" t="s">
        <v>33</v>
      </c>
      <c r="B26" s="78" t="s">
        <v>32</v>
      </c>
      <c r="C26" s="73"/>
      <c r="D26" s="27" t="s">
        <v>18</v>
      </c>
      <c r="E26" s="28" t="s">
        <v>19</v>
      </c>
      <c r="F26" s="28" t="s">
        <v>34</v>
      </c>
      <c r="G26" s="29">
        <v>121</v>
      </c>
      <c r="H26" s="30">
        <v>109.14605</v>
      </c>
      <c r="I26" s="30">
        <v>0</v>
      </c>
      <c r="J26" s="30">
        <v>0</v>
      </c>
      <c r="K26" s="30">
        <v>0</v>
      </c>
      <c r="L26" s="31">
        <f t="shared" si="0"/>
        <v>109.14605</v>
      </c>
      <c r="M26" s="59"/>
    </row>
    <row r="27" spans="1:13" s="32" customFormat="1" ht="22.5" customHeight="1">
      <c r="A27" s="79"/>
      <c r="B27" s="80"/>
      <c r="C27" s="73"/>
      <c r="D27" s="41" t="s">
        <v>18</v>
      </c>
      <c r="E27" s="38" t="s">
        <v>19</v>
      </c>
      <c r="F27" s="38" t="s">
        <v>34</v>
      </c>
      <c r="G27" s="39">
        <v>111</v>
      </c>
      <c r="H27" s="40">
        <v>5.1837799999999996</v>
      </c>
      <c r="I27" s="40">
        <v>0</v>
      </c>
      <c r="J27" s="40">
        <v>0</v>
      </c>
      <c r="K27" s="40">
        <v>0</v>
      </c>
      <c r="L27" s="42">
        <f t="shared" si="0"/>
        <v>5.1837799999999996</v>
      </c>
      <c r="M27" s="59"/>
    </row>
    <row r="28" spans="1:13" s="32" customFormat="1" ht="22.5" customHeight="1" thickBot="1">
      <c r="A28" s="81"/>
      <c r="B28" s="82"/>
      <c r="C28" s="73"/>
      <c r="D28" s="33" t="s">
        <v>18</v>
      </c>
      <c r="E28" s="34" t="s">
        <v>19</v>
      </c>
      <c r="F28" s="34" t="s">
        <v>34</v>
      </c>
      <c r="G28" s="35">
        <v>611</v>
      </c>
      <c r="H28" s="36">
        <v>1.2059200000000001</v>
      </c>
      <c r="I28" s="36">
        <v>0</v>
      </c>
      <c r="J28" s="36">
        <v>0</v>
      </c>
      <c r="K28" s="36">
        <v>0</v>
      </c>
      <c r="L28" s="37">
        <f t="shared" si="0"/>
        <v>1.2059200000000001</v>
      </c>
      <c r="M28" s="59"/>
    </row>
    <row r="29" spans="1:13">
      <c r="A29" s="57" t="s">
        <v>10</v>
      </c>
      <c r="B29" s="57"/>
      <c r="C29" s="57"/>
      <c r="D29" s="12"/>
      <c r="E29" s="20"/>
      <c r="F29" s="20"/>
      <c r="G29" s="20"/>
      <c r="H29" s="25">
        <f>SUM(H17:H28)</f>
        <v>21460.94888</v>
      </c>
      <c r="I29" s="25">
        <f>SUM(I17:I28)</f>
        <v>22794.005000000001</v>
      </c>
      <c r="J29" s="25">
        <f>SUM(J17:J28)</f>
        <v>22794.005000000001</v>
      </c>
      <c r="K29" s="25">
        <f>SUM(K17:K28)</f>
        <v>22794.005000000001</v>
      </c>
      <c r="L29" s="25">
        <f>SUM(L17:L28)</f>
        <v>89842.96388000001</v>
      </c>
      <c r="M29" s="60"/>
    </row>
    <row r="30" spans="1:13" ht="35.25" customHeight="1" thickBot="1">
      <c r="A30" s="47" t="s">
        <v>23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9"/>
    </row>
    <row r="31" spans="1:13" ht="30" customHeight="1">
      <c r="A31" s="63" t="s">
        <v>17</v>
      </c>
      <c r="B31" s="64" t="s">
        <v>24</v>
      </c>
      <c r="C31" s="65" t="s">
        <v>12</v>
      </c>
      <c r="D31" s="14" t="s">
        <v>18</v>
      </c>
      <c r="E31" s="14" t="s">
        <v>35</v>
      </c>
      <c r="F31" s="14" t="s">
        <v>36</v>
      </c>
      <c r="G31" s="15">
        <v>244</v>
      </c>
      <c r="H31" s="22">
        <v>19.96</v>
      </c>
      <c r="I31" s="22">
        <v>0</v>
      </c>
      <c r="J31" s="22">
        <v>0</v>
      </c>
      <c r="K31" s="22">
        <v>0</v>
      </c>
      <c r="L31" s="31">
        <f t="shared" ref="L31:L32" si="1">SUM(H31:K31)</f>
        <v>19.96</v>
      </c>
      <c r="M31" s="61"/>
    </row>
    <row r="32" spans="1:13" ht="31.5" customHeight="1" thickBot="1">
      <c r="A32" s="66"/>
      <c r="B32" s="67"/>
      <c r="C32" s="68"/>
      <c r="D32" s="18" t="s">
        <v>18</v>
      </c>
      <c r="E32" s="18" t="s">
        <v>35</v>
      </c>
      <c r="F32" s="18" t="s">
        <v>36</v>
      </c>
      <c r="G32" s="19">
        <v>350</v>
      </c>
      <c r="H32" s="24">
        <f>38.8+1</f>
        <v>39.799999999999997</v>
      </c>
      <c r="I32" s="24">
        <v>0</v>
      </c>
      <c r="J32" s="24">
        <v>0</v>
      </c>
      <c r="K32" s="24">
        <v>0</v>
      </c>
      <c r="L32" s="37">
        <f t="shared" si="1"/>
        <v>39.799999999999997</v>
      </c>
      <c r="M32" s="62"/>
    </row>
    <row r="33" spans="1:13">
      <c r="A33" s="55" t="s">
        <v>11</v>
      </c>
      <c r="B33" s="55"/>
      <c r="C33" s="55"/>
      <c r="D33" s="20"/>
      <c r="E33" s="20"/>
      <c r="F33" s="20"/>
      <c r="G33" s="20"/>
      <c r="H33" s="25">
        <f>SUM(H31:H32)</f>
        <v>59.76</v>
      </c>
      <c r="I33" s="25">
        <f t="shared" ref="I33:L33" si="2">SUM(I31:I32)</f>
        <v>0</v>
      </c>
      <c r="J33" s="25">
        <f t="shared" si="2"/>
        <v>0</v>
      </c>
      <c r="K33" s="25">
        <f t="shared" ref="K33" si="3">SUM(K31:K32)</f>
        <v>0</v>
      </c>
      <c r="L33" s="25">
        <f t="shared" si="2"/>
        <v>59.76</v>
      </c>
      <c r="M33" s="9"/>
    </row>
    <row r="34" spans="1:13">
      <c r="A34" s="56" t="s">
        <v>13</v>
      </c>
      <c r="B34" s="56"/>
      <c r="C34" s="56"/>
      <c r="D34" s="5"/>
      <c r="E34" s="5"/>
      <c r="F34" s="5"/>
      <c r="G34" s="5"/>
      <c r="H34" s="26">
        <f>H33+H29</f>
        <v>21520.708879999998</v>
      </c>
      <c r="I34" s="26">
        <f>I33+I29</f>
        <v>22794.005000000001</v>
      </c>
      <c r="J34" s="26">
        <f>J33+J29</f>
        <v>22794.005000000001</v>
      </c>
      <c r="K34" s="26">
        <f>K33+K29</f>
        <v>22794.005000000001</v>
      </c>
      <c r="L34" s="26">
        <f>L33+L29</f>
        <v>89902.723880000005</v>
      </c>
      <c r="M34" s="5"/>
    </row>
    <row r="40" spans="1:13" hidden="1" outlineLevel="1">
      <c r="I40" s="11">
        <f>I34-I41</f>
        <v>769.21500000000015</v>
      </c>
      <c r="J40" s="11">
        <f>J34-J41</f>
        <v>1169.2150000000001</v>
      </c>
      <c r="K40" s="11"/>
    </row>
    <row r="41" spans="1:13" hidden="1" outlineLevel="1">
      <c r="I41" s="1">
        <v>22024.79</v>
      </c>
      <c r="J41" s="1">
        <v>21624.79</v>
      </c>
    </row>
    <row r="42" spans="1:13" collapsed="1"/>
  </sheetData>
  <mergeCells count="28">
    <mergeCell ref="A30:M30"/>
    <mergeCell ref="A33:C33"/>
    <mergeCell ref="A34:C34"/>
    <mergeCell ref="B17:B20"/>
    <mergeCell ref="A17:A20"/>
    <mergeCell ref="A29:C29"/>
    <mergeCell ref="M17:M29"/>
    <mergeCell ref="B21:B25"/>
    <mergeCell ref="A21:A25"/>
    <mergeCell ref="A31:A32"/>
    <mergeCell ref="B31:B32"/>
    <mergeCell ref="C31:C32"/>
    <mergeCell ref="B26:B28"/>
    <mergeCell ref="A26:A28"/>
    <mergeCell ref="C17:C28"/>
    <mergeCell ref="A12:A13"/>
    <mergeCell ref="A15:M15"/>
    <mergeCell ref="A16:M16"/>
    <mergeCell ref="A10:M10"/>
    <mergeCell ref="I5:M5"/>
    <mergeCell ref="M12:M13"/>
    <mergeCell ref="B12:B13"/>
    <mergeCell ref="C12:C13"/>
    <mergeCell ref="D12:G12"/>
    <mergeCell ref="H12:L12"/>
    <mergeCell ref="I6:M6"/>
    <mergeCell ref="I7:M7"/>
    <mergeCell ref="I8:M8"/>
  </mergeCells>
  <pageMargins left="0.51181102362204722" right="0" top="0.35433070866141736" bottom="0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(подпрогр.)</vt:lpstr>
      <vt:lpstr>'мероприятия (подпрогр.)'!Заголовки_для_печати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2014-10-27T07:41:38Z</dcterms:modified>
</cp:coreProperties>
</file>