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(подпрогр.)'!$11:$12</definedName>
    <definedName name="_xlnm.Print_Area" localSheetId="0">'мероприятия (подпрогр.)'!$A$1:$M$54</definedName>
  </definedNames>
  <calcPr calcId="124519"/>
</workbook>
</file>

<file path=xl/calcChain.xml><?xml version="1.0" encoding="utf-8"?>
<calcChain xmlns="http://schemas.openxmlformats.org/spreadsheetml/2006/main">
  <c r="K52" i="5"/>
  <c r="K27"/>
  <c r="K22"/>
  <c r="L47"/>
  <c r="L46"/>
  <c r="L45"/>
  <c r="L44"/>
  <c r="L42"/>
  <c r="L41"/>
  <c r="L40"/>
  <c r="L39"/>
  <c r="L38"/>
  <c r="L37"/>
  <c r="L36"/>
  <c r="L35"/>
  <c r="L34"/>
  <c r="L33"/>
  <c r="L32"/>
  <c r="L31"/>
  <c r="L30"/>
  <c r="L29"/>
  <c r="L26"/>
  <c r="L25"/>
  <c r="L24"/>
  <c r="L21"/>
  <c r="L20"/>
  <c r="L19"/>
  <c r="I22"/>
  <c r="H22"/>
  <c r="K53" l="1"/>
  <c r="I52"/>
  <c r="J52"/>
  <c r="H52"/>
  <c r="L50"/>
  <c r="L48"/>
  <c r="L52" l="1"/>
  <c r="L16" l="1"/>
  <c r="J22"/>
  <c r="L17"/>
  <c r="J27"/>
  <c r="I27"/>
  <c r="H27"/>
  <c r="L22"/>
  <c r="H53" l="1"/>
  <c r="I53"/>
  <c r="I63" s="1"/>
  <c r="J53"/>
  <c r="J63" s="1"/>
  <c r="L27"/>
  <c r="L53" l="1"/>
</calcChain>
</file>

<file path=xl/sharedStrings.xml><?xml version="1.0" encoding="utf-8"?>
<sst xmlns="http://schemas.openxmlformats.org/spreadsheetml/2006/main" count="154" uniqueCount="69">
  <si>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</si>
  <si>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</si>
  <si>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</si>
  <si>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</si>
  <si>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</si>
  <si>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</si>
  <si>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</si>
  <si>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</si>
  <si>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</si>
  <si>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</si>
  <si>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</si>
  <si>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Управление образования администрации г.Назарово</t>
  </si>
  <si>
    <t>ВСЕГО по подпрограмме</t>
  </si>
  <si>
    <t>№ п/п</t>
  </si>
  <si>
    <t>Приведение муниципальных  учреждений дополнительного образования детей в соответствие с требованими правил пожарной безопасности, санитарным нормам и правилам, строительным нормам и правилам</t>
  </si>
  <si>
    <t>078</t>
  </si>
  <si>
    <t>0702</t>
  </si>
  <si>
    <t>0707</t>
  </si>
  <si>
    <t>Обеспечение деятельности (оказание услуг) подведомственных учреждений города</t>
  </si>
  <si>
    <t>х</t>
  </si>
  <si>
    <t>Оплата стоимости набора продуктов питания или готовых блюд и их транспортировки в лагерях с дневным пребыванием детей</t>
  </si>
  <si>
    <t>к подпрограмме 2 "Развитие дополнительного</t>
  </si>
  <si>
    <t xml:space="preserve"> образования детей" муниципальной программы</t>
  </si>
  <si>
    <t>Администрация города Назарово</t>
  </si>
  <si>
    <t>Цель:  Создание в системе дополнительного образования равных возможностей для удовлетворения потребностей детей в личностном развитии и самореализации,  оздоровлении в летний период</t>
  </si>
  <si>
    <t>Задача 1:Развитие доступности и повышение качества дополнительного образования</t>
  </si>
  <si>
    <t>1.1.</t>
  </si>
  <si>
    <t>1.2.</t>
  </si>
  <si>
    <t>Задача 2: Создание условий для развития кадрового потенциала системы дополнительного образования детей</t>
  </si>
  <si>
    <t>Итого по задаче 2</t>
  </si>
  <si>
    <t>Итого по задаче 1</t>
  </si>
  <si>
    <t>2.1.</t>
  </si>
  <si>
    <t>Задача 3: Обеспечение безопасного, качественного отдыха и оздоровления детей на базе учреждений дополнительного образования детей</t>
  </si>
  <si>
    <t>0120081</t>
  </si>
  <si>
    <t>0127582</t>
  </si>
  <si>
    <t>162</t>
  </si>
  <si>
    <t>0127585</t>
  </si>
  <si>
    <t>Организация отдыха, оздоровления и занятости детей в муниципальных загородных оздоровительных лагерях</t>
  </si>
  <si>
    <t>3.1.</t>
  </si>
  <si>
    <t>3.2.</t>
  </si>
  <si>
    <t>к постановлению администрации г.Назарово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</si>
  <si>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</si>
  <si>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1.3.</t>
  </si>
  <si>
    <t>0121021</t>
  </si>
  <si>
    <t>Обеспечение выплат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</t>
  </si>
  <si>
    <t>0124705</t>
  </si>
  <si>
    <t>3.3.</t>
  </si>
  <si>
    <t>0124707</t>
  </si>
  <si>
    <t>0124706</t>
  </si>
  <si>
    <t>Итого по задаче 3</t>
  </si>
  <si>
    <t>0127584</t>
  </si>
  <si>
    <t>3.4.</t>
  </si>
  <si>
    <t>Финансовая поддержка муниципальных учреждений, иных муниципальных организаций, оказывающих услуги по отдыху, оздоровлению и занятости детей</t>
  </si>
  <si>
    <t>0127441</t>
  </si>
  <si>
    <t>3.5.</t>
  </si>
  <si>
    <t>Приобретение и монтаж модульных зданий пищеблоков с обеденными залами в муниципальных учреждениях, иных муниципальных организациях, оказывающих услуги по отдыху, оздоровлению и занятости детей</t>
  </si>
  <si>
    <t>0127442</t>
  </si>
  <si>
    <t>3.6.</t>
  </si>
  <si>
    <t>Ремонтно-строительные работы по устройству спортивных площадок в муниципальных учреждениях, иных муниципальных организациях, оказывающих услуги по отдыху, оздоровлению и занятости детей</t>
  </si>
  <si>
    <t>0127445</t>
  </si>
  <si>
    <t>кредиторская задолженность 2013 года</t>
  </si>
  <si>
    <t>Приложение № 5</t>
  </si>
  <si>
    <t>0124704</t>
  </si>
  <si>
    <t>Персональные выплаты, устанавливаемые в целях повышения оплаты труда молодым специалистам</t>
  </si>
  <si>
    <t>1.4.</t>
  </si>
  <si>
    <t>0121031</t>
  </si>
  <si>
    <r>
      <t>от      29</t>
    </r>
    <r>
      <rPr>
        <u/>
        <sz val="12"/>
        <color theme="1"/>
        <rFont val="Times New Roman"/>
        <family val="1"/>
        <charset val="204"/>
      </rPr>
      <t>.09.2014</t>
    </r>
    <r>
      <rPr>
        <sz val="12"/>
        <color theme="1"/>
        <rFont val="Times New Roman"/>
        <family val="1"/>
        <charset val="204"/>
      </rPr>
      <t xml:space="preserve">    №  </t>
    </r>
    <r>
      <rPr>
        <u/>
        <sz val="12"/>
        <color theme="1"/>
        <rFont val="Times New Roman"/>
        <family val="1"/>
        <charset val="204"/>
      </rPr>
      <t>1823-п</t>
    </r>
  </si>
  <si>
    <t>"Развитие образования города Назарово "</t>
  </si>
  <si>
    <t>Численность детей  возрасте от 5 до 18 лет, получающих услуги дополнительного образования:                  в 2014 г.- 1673 чел.,                    2015г.- 1673 чел.,                  2016 г. - 1673 чел.,         2017г. - 1673 чел.</t>
  </si>
</sst>
</file>

<file path=xl/styles.xml><?xml version="1.0" encoding="utf-8"?>
<styleSheet xmlns="http://schemas.openxmlformats.org/spreadsheetml/2006/main">
  <numFmts count="5">
    <numFmt numFmtId="164" formatCode="#,##0.000_р_."/>
    <numFmt numFmtId="165" formatCode="#,##0.0000_р_."/>
    <numFmt numFmtId="166" formatCode="#,##0.00000_р_."/>
    <numFmt numFmtId="167" formatCode="#,##0.000000_р_."/>
    <numFmt numFmtId="168" formatCode="0.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5" fillId="5" borderId="0" xfId="0" applyFont="1" applyFill="1" applyBorder="1" applyAlignment="1">
      <alignment horizontal="right"/>
    </xf>
    <xf numFmtId="0" fontId="1" fillId="5" borderId="0" xfId="0" applyFont="1" applyFill="1" applyBorder="1"/>
    <xf numFmtId="4" fontId="5" fillId="5" borderId="0" xfId="0" applyNumberFormat="1" applyFont="1" applyFill="1" applyBorder="1"/>
    <xf numFmtId="0" fontId="0" fillId="5" borderId="0" xfId="0" applyFill="1"/>
    <xf numFmtId="0" fontId="7" fillId="5" borderId="0" xfId="0" applyFont="1" applyFill="1" applyAlignment="1">
      <alignment horizontal="left" wrapText="1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3" xfId="0" applyFont="1" applyBorder="1"/>
    <xf numFmtId="4" fontId="1" fillId="0" borderId="0" xfId="0" applyNumberFormat="1" applyFont="1"/>
    <xf numFmtId="0" fontId="9" fillId="0" borderId="0" xfId="0" applyFont="1"/>
    <xf numFmtId="166" fontId="1" fillId="0" borderId="8" xfId="0" applyNumberFormat="1" applyFont="1" applyBorder="1" applyAlignment="1">
      <alignment horizontal="center" vertical="center"/>
    </xf>
    <xf numFmtId="166" fontId="1" fillId="5" borderId="9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/>
    <xf numFmtId="49" fontId="1" fillId="5" borderId="1" xfId="0" applyNumberFormat="1" applyFont="1" applyFill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49" fontId="1" fillId="5" borderId="8" xfId="0" applyNumberFormat="1" applyFont="1" applyFill="1" applyBorder="1" applyAlignment="1">
      <alignment horizontal="center" vertical="center"/>
    </xf>
    <xf numFmtId="166" fontId="4" fillId="0" borderId="3" xfId="0" applyNumberFormat="1" applyFont="1" applyBorder="1"/>
    <xf numFmtId="0" fontId="0" fillId="0" borderId="16" xfId="0" applyFill="1" applyBorder="1" applyAlignment="1">
      <alignment horizontal="center" vertical="center"/>
    </xf>
    <xf numFmtId="0" fontId="10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1" fillId="0" borderId="17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166" fontId="1" fillId="5" borderId="11" xfId="0" applyNumberFormat="1" applyFont="1" applyFill="1" applyBorder="1" applyAlignment="1">
      <alignment horizontal="center" vertical="center"/>
    </xf>
    <xf numFmtId="166" fontId="1" fillId="5" borderId="13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7" fillId="5" borderId="0" xfId="0" applyFont="1" applyFill="1" applyAlignment="1">
      <alignment horizontal="left" wrapText="1"/>
    </xf>
    <xf numFmtId="0" fontId="6" fillId="0" borderId="19" xfId="0" applyFont="1" applyBorder="1"/>
    <xf numFmtId="0" fontId="6" fillId="0" borderId="0" xfId="0" applyFont="1" applyBorder="1"/>
    <xf numFmtId="166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166" fontId="1" fillId="5" borderId="18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166" fontId="1" fillId="0" borderId="14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vertical="center"/>
    </xf>
    <xf numFmtId="166" fontId="1" fillId="5" borderId="8" xfId="0" applyNumberFormat="1" applyFont="1" applyFill="1" applyBorder="1" applyAlignment="1">
      <alignment horizontal="center" vertical="center"/>
    </xf>
    <xf numFmtId="167" fontId="1" fillId="0" borderId="17" xfId="0" applyNumberFormat="1" applyFont="1" applyBorder="1" applyAlignment="1">
      <alignment horizontal="center" vertical="center"/>
    </xf>
    <xf numFmtId="167" fontId="1" fillId="5" borderId="18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1" fillId="5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Border="1"/>
    <xf numFmtId="49" fontId="1" fillId="0" borderId="14" xfId="0" applyNumberFormat="1" applyFont="1" applyBorder="1" applyAlignment="1">
      <alignment horizontal="center" vertical="center"/>
    </xf>
    <xf numFmtId="49" fontId="1" fillId="5" borderId="14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6" fontId="1" fillId="5" borderId="24" xfId="0" applyNumberFormat="1" applyFont="1" applyFill="1" applyBorder="1" applyAlignment="1">
      <alignment horizontal="center" vertical="center"/>
    </xf>
    <xf numFmtId="166" fontId="1" fillId="5" borderId="25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166" fontId="1" fillId="5" borderId="11" xfId="0" applyNumberFormat="1" applyFont="1" applyFill="1" applyBorder="1" applyAlignment="1">
      <alignment horizontal="center" vertical="center"/>
    </xf>
    <xf numFmtId="166" fontId="1" fillId="5" borderId="13" xfId="0" applyNumberFormat="1" applyFont="1" applyFill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165" fontId="1" fillId="5" borderId="9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4" borderId="1" xfId="0" applyFont="1" applyFill="1" applyBorder="1" applyAlignment="1">
      <alignment horizontal="right"/>
    </xf>
    <xf numFmtId="0" fontId="2" fillId="0" borderId="12" xfId="0" applyFont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zoomScale="80" zoomScaleNormal="80" workbookViewId="0">
      <pane xSplit="3" ySplit="13" topLeftCell="D48" activePane="bottomRight" state="frozen"/>
      <selection pane="topRight" activeCell="D1" sqref="D1"/>
      <selection pane="bottomLeft" activeCell="A7" sqref="A7"/>
      <selection pane="bottomRight" activeCell="K52" sqref="K52"/>
    </sheetView>
  </sheetViews>
  <sheetFormatPr defaultRowHeight="15" outlineLevelRow="1"/>
  <cols>
    <col min="1" max="1" width="5.140625" customWidth="1"/>
    <col min="2" max="2" width="28.140625" style="1" customWidth="1"/>
    <col min="3" max="3" width="15.42578125" style="1" customWidth="1"/>
    <col min="4" max="4" width="6.42578125" style="1" customWidth="1"/>
    <col min="5" max="5" width="7.28515625" style="1" customWidth="1"/>
    <col min="6" max="6" width="9.42578125" style="1" customWidth="1"/>
    <col min="7" max="7" width="5.5703125" style="1" customWidth="1"/>
    <col min="8" max="8" width="16.28515625" style="1" customWidth="1"/>
    <col min="9" max="9" width="15.85546875" style="1" customWidth="1"/>
    <col min="10" max="11" width="16.42578125" style="1" customWidth="1"/>
    <col min="12" max="12" width="16.140625" style="1" customWidth="1"/>
    <col min="13" max="13" width="17.7109375" style="1" customWidth="1"/>
  </cols>
  <sheetData>
    <row r="1" spans="1:13" ht="15.75" hidden="1" outlineLevel="1">
      <c r="J1" s="22" t="s">
        <v>61</v>
      </c>
      <c r="K1" s="22"/>
    </row>
    <row r="2" spans="1:13" ht="15.75" hidden="1" outlineLevel="1">
      <c r="J2" s="7" t="s">
        <v>40</v>
      </c>
      <c r="K2" s="7"/>
    </row>
    <row r="3" spans="1:13" ht="15.75" hidden="1" outlineLevel="1">
      <c r="J3" s="43" t="s">
        <v>66</v>
      </c>
      <c r="K3" s="44"/>
    </row>
    <row r="4" spans="1:13" ht="18.75" collapsed="1">
      <c r="A4" s="7"/>
      <c r="B4" s="7"/>
      <c r="C4" s="7"/>
      <c r="D4" s="7"/>
      <c r="E4" s="7"/>
      <c r="F4" s="7"/>
      <c r="G4" s="7"/>
      <c r="H4" s="7"/>
      <c r="I4" s="109" t="s">
        <v>10</v>
      </c>
      <c r="J4" s="109"/>
      <c r="K4" s="109"/>
      <c r="L4" s="109"/>
      <c r="M4" s="109"/>
    </row>
    <row r="5" spans="1:13" ht="18.75">
      <c r="A5" s="7"/>
      <c r="B5" s="7"/>
      <c r="C5" s="7"/>
      <c r="D5" s="7"/>
      <c r="E5" s="7"/>
      <c r="F5" s="7"/>
      <c r="G5" s="7"/>
      <c r="H5" s="7"/>
      <c r="I5" s="109" t="s">
        <v>21</v>
      </c>
      <c r="J5" s="109"/>
      <c r="K5" s="109"/>
      <c r="L5" s="109"/>
      <c r="M5" s="109"/>
    </row>
    <row r="6" spans="1:13" ht="18.75">
      <c r="A6" s="8"/>
      <c r="B6" s="7"/>
      <c r="C6" s="9"/>
      <c r="D6" s="8"/>
      <c r="E6" s="7"/>
      <c r="F6" s="7"/>
      <c r="G6" s="7"/>
      <c r="H6" s="7"/>
      <c r="I6" s="109" t="s">
        <v>22</v>
      </c>
      <c r="J6" s="109"/>
      <c r="K6" s="109"/>
      <c r="L6" s="109"/>
      <c r="M6" s="109"/>
    </row>
    <row r="7" spans="1:13" ht="18.75" customHeight="1">
      <c r="B7" s="7"/>
      <c r="E7" s="7"/>
      <c r="F7" s="7"/>
      <c r="G7" s="7"/>
      <c r="H7" s="7"/>
      <c r="I7" s="111" t="s">
        <v>67</v>
      </c>
      <c r="J7" s="111"/>
      <c r="K7" s="111"/>
      <c r="L7" s="111"/>
      <c r="M7" s="111"/>
    </row>
    <row r="8" spans="1:13" ht="12.75" customHeight="1">
      <c r="B8" s="7"/>
      <c r="E8" s="7"/>
      <c r="F8" s="7"/>
      <c r="G8" s="7"/>
      <c r="H8" s="7"/>
      <c r="I8" s="14"/>
      <c r="J8" s="14"/>
      <c r="K8" s="42"/>
      <c r="L8" s="14"/>
      <c r="M8" s="14"/>
    </row>
    <row r="9" spans="1:13" ht="20.25" customHeight="1">
      <c r="A9" s="112" t="s">
        <v>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1" spans="1:13" ht="30" customHeight="1">
      <c r="A11" s="89" t="s">
        <v>13</v>
      </c>
      <c r="B11" s="89" t="s">
        <v>0</v>
      </c>
      <c r="C11" s="89" t="s">
        <v>2</v>
      </c>
      <c r="D11" s="89" t="s">
        <v>1</v>
      </c>
      <c r="E11" s="89"/>
      <c r="F11" s="89"/>
      <c r="G11" s="89"/>
      <c r="H11" s="89" t="s">
        <v>6</v>
      </c>
      <c r="I11" s="89"/>
      <c r="J11" s="89"/>
      <c r="K11" s="89"/>
      <c r="L11" s="89"/>
      <c r="M11" s="110" t="s">
        <v>9</v>
      </c>
    </row>
    <row r="12" spans="1:13" ht="39.75" customHeight="1">
      <c r="A12" s="89"/>
      <c r="B12" s="89"/>
      <c r="C12" s="89"/>
      <c r="D12" s="3" t="s">
        <v>2</v>
      </c>
      <c r="E12" s="3" t="s">
        <v>3</v>
      </c>
      <c r="F12" s="3" t="s">
        <v>4</v>
      </c>
      <c r="G12" s="3" t="s">
        <v>5</v>
      </c>
      <c r="H12" s="3">
        <v>2014</v>
      </c>
      <c r="I12" s="3">
        <v>2015</v>
      </c>
      <c r="J12" s="3">
        <v>2016</v>
      </c>
      <c r="K12" s="3">
        <v>2017</v>
      </c>
      <c r="L12" s="4" t="s">
        <v>7</v>
      </c>
      <c r="M12" s="110"/>
    </row>
    <row r="13" spans="1:13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</row>
    <row r="14" spans="1:13" ht="33" customHeight="1">
      <c r="A14" s="71" t="s">
        <v>24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2"/>
    </row>
    <row r="15" spans="1:13" ht="15.75" thickBot="1">
      <c r="A15" s="86" t="s">
        <v>25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3" ht="27.75" customHeight="1">
      <c r="A16" s="76" t="s">
        <v>26</v>
      </c>
      <c r="B16" s="79" t="s">
        <v>18</v>
      </c>
      <c r="C16" s="82" t="s">
        <v>11</v>
      </c>
      <c r="D16" s="15" t="s">
        <v>15</v>
      </c>
      <c r="E16" s="15" t="s">
        <v>16</v>
      </c>
      <c r="F16" s="15" t="s">
        <v>33</v>
      </c>
      <c r="G16" s="16">
        <v>611</v>
      </c>
      <c r="H16" s="51">
        <v>13158.923500000001</v>
      </c>
      <c r="I16" s="23">
        <v>13393.27</v>
      </c>
      <c r="J16" s="23">
        <v>13393.27</v>
      </c>
      <c r="K16" s="23">
        <v>13393.27</v>
      </c>
      <c r="L16" s="24">
        <f>SUM(H16:K16)</f>
        <v>53338.733500000002</v>
      </c>
      <c r="M16" s="88" t="s">
        <v>68</v>
      </c>
    </row>
    <row r="17" spans="1:13" ht="27.75" customHeight="1">
      <c r="A17" s="77"/>
      <c r="B17" s="80"/>
      <c r="C17" s="83"/>
      <c r="D17" s="6" t="s">
        <v>15</v>
      </c>
      <c r="E17" s="6" t="s">
        <v>16</v>
      </c>
      <c r="F17" s="26" t="s">
        <v>33</v>
      </c>
      <c r="G17" s="3">
        <v>612</v>
      </c>
      <c r="H17" s="45">
        <v>40</v>
      </c>
      <c r="I17" s="62">
        <v>0</v>
      </c>
      <c r="J17" s="62">
        <v>0</v>
      </c>
      <c r="K17" s="62">
        <v>0</v>
      </c>
      <c r="L17" s="73">
        <f t="shared" ref="L17" si="0">SUM(H17:J17)</f>
        <v>40</v>
      </c>
      <c r="M17" s="88"/>
    </row>
    <row r="18" spans="1:13" ht="20.25" customHeight="1" thickBot="1">
      <c r="A18" s="78"/>
      <c r="B18" s="81"/>
      <c r="C18" s="84"/>
      <c r="D18" s="64" t="s">
        <v>60</v>
      </c>
      <c r="E18" s="64"/>
      <c r="F18" s="64"/>
      <c r="G18" s="64"/>
      <c r="H18" s="64"/>
      <c r="I18" s="91"/>
      <c r="J18" s="91"/>
      <c r="K18" s="63"/>
      <c r="L18" s="74"/>
      <c r="M18" s="88"/>
    </row>
    <row r="19" spans="1:13" ht="78" customHeight="1" thickBot="1">
      <c r="A19" s="30" t="s">
        <v>27</v>
      </c>
      <c r="B19" s="31" t="s">
        <v>41</v>
      </c>
      <c r="C19" s="32" t="s">
        <v>11</v>
      </c>
      <c r="D19" s="33" t="s">
        <v>15</v>
      </c>
      <c r="E19" s="33" t="s">
        <v>16</v>
      </c>
      <c r="F19" s="33" t="s">
        <v>43</v>
      </c>
      <c r="G19" s="37">
        <v>611</v>
      </c>
      <c r="H19" s="52">
        <v>223.791</v>
      </c>
      <c r="I19" s="52">
        <v>0</v>
      </c>
      <c r="J19" s="52">
        <v>0</v>
      </c>
      <c r="K19" s="52">
        <v>0</v>
      </c>
      <c r="L19" s="53">
        <f t="shared" ref="L19:L21" si="1">SUM(H19:K19)</f>
        <v>223.791</v>
      </c>
      <c r="M19" s="88"/>
    </row>
    <row r="20" spans="1:13" ht="88.5" customHeight="1" thickBot="1">
      <c r="A20" s="30" t="s">
        <v>42</v>
      </c>
      <c r="B20" s="31" t="s">
        <v>14</v>
      </c>
      <c r="C20" s="32" t="s">
        <v>11</v>
      </c>
      <c r="D20" s="33" t="s">
        <v>15</v>
      </c>
      <c r="E20" s="34" t="s">
        <v>19</v>
      </c>
      <c r="F20" s="34" t="s">
        <v>19</v>
      </c>
      <c r="G20" s="34" t="s">
        <v>19</v>
      </c>
      <c r="H20" s="35">
        <v>0</v>
      </c>
      <c r="I20" s="35">
        <v>0</v>
      </c>
      <c r="J20" s="35">
        <v>0</v>
      </c>
      <c r="K20" s="35">
        <v>0</v>
      </c>
      <c r="L20" s="47">
        <f t="shared" si="1"/>
        <v>0</v>
      </c>
      <c r="M20" s="88"/>
    </row>
    <row r="21" spans="1:13" ht="48" customHeight="1" thickBot="1">
      <c r="A21" s="30" t="s">
        <v>64</v>
      </c>
      <c r="B21" s="31" t="s">
        <v>63</v>
      </c>
      <c r="C21" s="36" t="s">
        <v>11</v>
      </c>
      <c r="D21" s="33" t="s">
        <v>15</v>
      </c>
      <c r="E21" s="33" t="s">
        <v>16</v>
      </c>
      <c r="F21" s="33" t="s">
        <v>65</v>
      </c>
      <c r="G21" s="37">
        <v>611</v>
      </c>
      <c r="H21" s="35">
        <v>9.6023700000000005</v>
      </c>
      <c r="I21" s="35">
        <v>0</v>
      </c>
      <c r="J21" s="35">
        <v>0</v>
      </c>
      <c r="K21" s="35">
        <v>0</v>
      </c>
      <c r="L21" s="47">
        <f t="shared" si="1"/>
        <v>9.6023700000000005</v>
      </c>
      <c r="M21" s="88"/>
    </row>
    <row r="22" spans="1:13">
      <c r="A22" s="87" t="s">
        <v>30</v>
      </c>
      <c r="B22" s="87"/>
      <c r="C22" s="87"/>
      <c r="D22" s="20"/>
      <c r="E22" s="20"/>
      <c r="F22" s="20"/>
      <c r="G22" s="20"/>
      <c r="H22" s="29">
        <f>SUM(H16:H21)</f>
        <v>13432.316870000001</v>
      </c>
      <c r="I22" s="29">
        <f t="shared" ref="I22:L22" si="2">SUM(I16:I21)</f>
        <v>13393.27</v>
      </c>
      <c r="J22" s="29">
        <f t="shared" si="2"/>
        <v>13393.27</v>
      </c>
      <c r="K22" s="29">
        <f t="shared" si="2"/>
        <v>13393.27</v>
      </c>
      <c r="L22" s="29">
        <f t="shared" si="2"/>
        <v>53612.12687</v>
      </c>
      <c r="M22" s="80"/>
    </row>
    <row r="23" spans="1:13">
      <c r="A23" s="85" t="s">
        <v>28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</row>
    <row r="24" spans="1:13" ht="19.5" customHeight="1">
      <c r="A24" s="94" t="s">
        <v>31</v>
      </c>
      <c r="B24" s="80" t="s">
        <v>18</v>
      </c>
      <c r="C24" s="83" t="s">
        <v>11</v>
      </c>
      <c r="D24" s="6" t="s">
        <v>15</v>
      </c>
      <c r="E24" s="19" t="s">
        <v>19</v>
      </c>
      <c r="F24" s="19" t="s">
        <v>19</v>
      </c>
      <c r="G24" s="19" t="s">
        <v>19</v>
      </c>
      <c r="H24" s="54">
        <v>0</v>
      </c>
      <c r="I24" s="54">
        <v>0</v>
      </c>
      <c r="J24" s="54">
        <v>0</v>
      </c>
      <c r="K24" s="54">
        <v>0</v>
      </c>
      <c r="L24" s="55">
        <f t="shared" ref="L24:L26" si="3">SUM(H24:K24)</f>
        <v>0</v>
      </c>
      <c r="M24" s="80"/>
    </row>
    <row r="25" spans="1:13" ht="19.5" customHeight="1">
      <c r="A25" s="94"/>
      <c r="B25" s="80"/>
      <c r="C25" s="83"/>
      <c r="D25" s="6" t="s">
        <v>15</v>
      </c>
      <c r="E25" s="19" t="s">
        <v>19</v>
      </c>
      <c r="F25" s="19" t="s">
        <v>19</v>
      </c>
      <c r="G25" s="19" t="s">
        <v>19</v>
      </c>
      <c r="H25" s="54">
        <v>0</v>
      </c>
      <c r="I25" s="54">
        <v>0</v>
      </c>
      <c r="J25" s="54">
        <v>0</v>
      </c>
      <c r="K25" s="54">
        <v>0</v>
      </c>
      <c r="L25" s="55">
        <f t="shared" si="3"/>
        <v>0</v>
      </c>
      <c r="M25" s="80"/>
    </row>
    <row r="26" spans="1:13" ht="19.5" customHeight="1">
      <c r="A26" s="94"/>
      <c r="B26" s="80"/>
      <c r="C26" s="83"/>
      <c r="D26" s="6" t="s">
        <v>15</v>
      </c>
      <c r="E26" s="19" t="s">
        <v>19</v>
      </c>
      <c r="F26" s="19" t="s">
        <v>19</v>
      </c>
      <c r="G26" s="19" t="s">
        <v>19</v>
      </c>
      <c r="H26" s="54">
        <v>0</v>
      </c>
      <c r="I26" s="54">
        <v>0</v>
      </c>
      <c r="J26" s="54">
        <v>0</v>
      </c>
      <c r="K26" s="54">
        <v>0</v>
      </c>
      <c r="L26" s="55">
        <f t="shared" si="3"/>
        <v>0</v>
      </c>
      <c r="M26" s="80"/>
    </row>
    <row r="27" spans="1:13">
      <c r="A27" s="93" t="s">
        <v>29</v>
      </c>
      <c r="B27" s="93"/>
      <c r="C27" s="93"/>
      <c r="D27" s="46"/>
      <c r="E27" s="46"/>
      <c r="F27" s="46"/>
      <c r="G27" s="46"/>
      <c r="H27" s="56">
        <f>SUM(H24:H26)</f>
        <v>0</v>
      </c>
      <c r="I27" s="56">
        <f>SUM(I24:I26)</f>
        <v>0</v>
      </c>
      <c r="J27" s="56">
        <f>SUM(J24:J26)</f>
        <v>0</v>
      </c>
      <c r="K27" s="56">
        <f>SUM(K24:K26)</f>
        <v>0</v>
      </c>
      <c r="L27" s="56">
        <f t="shared" ref="L27" si="4">SUM(H27:J27)</f>
        <v>0</v>
      </c>
      <c r="M27" s="80"/>
    </row>
    <row r="28" spans="1:13" ht="15.75" thickBot="1">
      <c r="A28" s="86" t="s">
        <v>32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</row>
    <row r="29" spans="1:13" ht="17.25" customHeight="1">
      <c r="A29" s="104" t="s">
        <v>38</v>
      </c>
      <c r="B29" s="79" t="s">
        <v>37</v>
      </c>
      <c r="C29" s="101" t="s">
        <v>23</v>
      </c>
      <c r="D29" s="15" t="s">
        <v>35</v>
      </c>
      <c r="E29" s="15" t="s">
        <v>17</v>
      </c>
      <c r="F29" s="15" t="s">
        <v>36</v>
      </c>
      <c r="G29" s="16">
        <v>622</v>
      </c>
      <c r="H29" s="23">
        <v>2479.56</v>
      </c>
      <c r="I29" s="23">
        <v>2523</v>
      </c>
      <c r="J29" s="23">
        <v>2523</v>
      </c>
      <c r="K29" s="23">
        <v>2523</v>
      </c>
      <c r="L29" s="24">
        <f t="shared" ref="L29:L47" si="5">SUM(H29:K29)</f>
        <v>10048.56</v>
      </c>
      <c r="M29" s="115"/>
    </row>
    <row r="30" spans="1:13" ht="17.25" customHeight="1">
      <c r="A30" s="105"/>
      <c r="B30" s="80"/>
      <c r="C30" s="102"/>
      <c r="D30" s="6" t="s">
        <v>35</v>
      </c>
      <c r="E30" s="6" t="s">
        <v>17</v>
      </c>
      <c r="F30" s="6" t="s">
        <v>36</v>
      </c>
      <c r="G30" s="3">
        <v>810</v>
      </c>
      <c r="H30" s="41">
        <v>1991.64</v>
      </c>
      <c r="I30" s="41">
        <v>2026.5</v>
      </c>
      <c r="J30" s="41">
        <v>2026.5</v>
      </c>
      <c r="K30" s="41">
        <v>2026.5</v>
      </c>
      <c r="L30" s="39">
        <f t="shared" si="5"/>
        <v>8071.14</v>
      </c>
      <c r="M30" s="116"/>
    </row>
    <row r="31" spans="1:13" ht="17.25" customHeight="1">
      <c r="A31" s="105"/>
      <c r="B31" s="80"/>
      <c r="C31" s="102"/>
      <c r="D31" s="6" t="s">
        <v>35</v>
      </c>
      <c r="E31" s="6" t="s">
        <v>17</v>
      </c>
      <c r="F31" s="6" t="s">
        <v>48</v>
      </c>
      <c r="G31" s="3">
        <v>622</v>
      </c>
      <c r="H31" s="41">
        <v>789.57479999999998</v>
      </c>
      <c r="I31" s="41">
        <v>803.36</v>
      </c>
      <c r="J31" s="41">
        <v>803.36</v>
      </c>
      <c r="K31" s="41">
        <v>803.36</v>
      </c>
      <c r="L31" s="39">
        <f t="shared" si="5"/>
        <v>3199.6548000000003</v>
      </c>
      <c r="M31" s="116"/>
    </row>
    <row r="32" spans="1:13" ht="17.25" customHeight="1">
      <c r="A32" s="105"/>
      <c r="B32" s="80"/>
      <c r="C32" s="102"/>
      <c r="D32" s="6" t="s">
        <v>35</v>
      </c>
      <c r="E32" s="6" t="s">
        <v>17</v>
      </c>
      <c r="F32" s="6" t="s">
        <v>48</v>
      </c>
      <c r="G32" s="3">
        <v>810</v>
      </c>
      <c r="H32" s="41">
        <v>629.50049999999999</v>
      </c>
      <c r="I32" s="41">
        <v>640.52</v>
      </c>
      <c r="J32" s="41">
        <v>640.52</v>
      </c>
      <c r="K32" s="41">
        <v>640.52</v>
      </c>
      <c r="L32" s="39">
        <f t="shared" si="5"/>
        <v>2551.0605</v>
      </c>
      <c r="M32" s="116"/>
    </row>
    <row r="33" spans="1:13" ht="17.25" customHeight="1">
      <c r="A33" s="105"/>
      <c r="B33" s="80"/>
      <c r="C33" s="102"/>
      <c r="D33" s="6" t="s">
        <v>35</v>
      </c>
      <c r="E33" s="6" t="s">
        <v>17</v>
      </c>
      <c r="F33" s="6" t="s">
        <v>48</v>
      </c>
      <c r="G33" s="3">
        <v>622</v>
      </c>
      <c r="H33" s="41">
        <v>273.13920000000002</v>
      </c>
      <c r="I33" s="41">
        <v>277.93</v>
      </c>
      <c r="J33" s="41">
        <v>277.93</v>
      </c>
      <c r="K33" s="41">
        <v>277.93</v>
      </c>
      <c r="L33" s="39">
        <f t="shared" si="5"/>
        <v>1106.9292</v>
      </c>
      <c r="M33" s="116"/>
    </row>
    <row r="34" spans="1:13" ht="17.25" customHeight="1" thickBot="1">
      <c r="A34" s="106"/>
      <c r="B34" s="114"/>
      <c r="C34" s="103"/>
      <c r="D34" s="17" t="s">
        <v>35</v>
      </c>
      <c r="E34" s="17" t="s">
        <v>17</v>
      </c>
      <c r="F34" s="17" t="s">
        <v>48</v>
      </c>
      <c r="G34" s="18">
        <v>810</v>
      </c>
      <c r="H34" s="27">
        <v>224.05950000000001</v>
      </c>
      <c r="I34" s="27">
        <v>227.98</v>
      </c>
      <c r="J34" s="27">
        <v>227.98</v>
      </c>
      <c r="K34" s="27">
        <v>227.98</v>
      </c>
      <c r="L34" s="40">
        <f t="shared" si="5"/>
        <v>907.99950000000001</v>
      </c>
      <c r="M34" s="117"/>
    </row>
    <row r="35" spans="1:13" ht="49.5" customHeight="1">
      <c r="A35" s="98" t="s">
        <v>39</v>
      </c>
      <c r="B35" s="79" t="s">
        <v>20</v>
      </c>
      <c r="C35" s="38" t="s">
        <v>11</v>
      </c>
      <c r="D35" s="15" t="s">
        <v>15</v>
      </c>
      <c r="E35" s="15" t="s">
        <v>17</v>
      </c>
      <c r="F35" s="15" t="s">
        <v>34</v>
      </c>
      <c r="G35" s="16">
        <v>612</v>
      </c>
      <c r="H35" s="23">
        <v>208.74</v>
      </c>
      <c r="I35" s="23">
        <v>208.74</v>
      </c>
      <c r="J35" s="23">
        <v>208.74</v>
      </c>
      <c r="K35" s="23">
        <v>208.74</v>
      </c>
      <c r="L35" s="24">
        <f t="shared" si="5"/>
        <v>834.96</v>
      </c>
      <c r="M35" s="92"/>
    </row>
    <row r="36" spans="1:13" ht="25.5" customHeight="1">
      <c r="A36" s="99"/>
      <c r="B36" s="80"/>
      <c r="C36" s="89" t="s">
        <v>23</v>
      </c>
      <c r="D36" s="6" t="s">
        <v>35</v>
      </c>
      <c r="E36" s="6" t="s">
        <v>17</v>
      </c>
      <c r="F36" s="6" t="s">
        <v>34</v>
      </c>
      <c r="G36" s="3">
        <v>622</v>
      </c>
      <c r="H36" s="41">
        <v>939.33</v>
      </c>
      <c r="I36" s="41">
        <v>939.33</v>
      </c>
      <c r="J36" s="41">
        <v>939.33</v>
      </c>
      <c r="K36" s="41">
        <v>939.33</v>
      </c>
      <c r="L36" s="39">
        <f t="shared" si="5"/>
        <v>3757.32</v>
      </c>
      <c r="M36" s="88"/>
    </row>
    <row r="37" spans="1:13" ht="25.5" customHeight="1" thickBot="1">
      <c r="A37" s="78"/>
      <c r="B37" s="114"/>
      <c r="C37" s="90"/>
      <c r="D37" s="17" t="s">
        <v>35</v>
      </c>
      <c r="E37" s="17" t="s">
        <v>17</v>
      </c>
      <c r="F37" s="17" t="s">
        <v>45</v>
      </c>
      <c r="G37" s="18">
        <v>622</v>
      </c>
      <c r="H37" s="27">
        <v>0.93933</v>
      </c>
      <c r="I37" s="27">
        <v>0.93933</v>
      </c>
      <c r="J37" s="27">
        <v>0.93933</v>
      </c>
      <c r="K37" s="27">
        <v>0.93933</v>
      </c>
      <c r="L37" s="40">
        <f t="shared" si="5"/>
        <v>3.75732</v>
      </c>
      <c r="M37" s="88"/>
    </row>
    <row r="38" spans="1:13" ht="31.5" customHeight="1">
      <c r="A38" s="98" t="s">
        <v>46</v>
      </c>
      <c r="B38" s="95" t="s">
        <v>44</v>
      </c>
      <c r="C38" s="100" t="s">
        <v>23</v>
      </c>
      <c r="D38" s="15" t="s">
        <v>35</v>
      </c>
      <c r="E38" s="15" t="s">
        <v>17</v>
      </c>
      <c r="F38" s="15" t="s">
        <v>47</v>
      </c>
      <c r="G38" s="16">
        <v>622</v>
      </c>
      <c r="H38" s="23">
        <v>0.29199999999999998</v>
      </c>
      <c r="I38" s="23">
        <v>0</v>
      </c>
      <c r="J38" s="23">
        <v>0</v>
      </c>
      <c r="K38" s="23">
        <v>0</v>
      </c>
      <c r="L38" s="24">
        <f t="shared" si="5"/>
        <v>0.29199999999999998</v>
      </c>
      <c r="M38" s="88"/>
    </row>
    <row r="39" spans="1:13" ht="30" customHeight="1">
      <c r="A39" s="99"/>
      <c r="B39" s="96"/>
      <c r="C39" s="89"/>
      <c r="D39" s="6" t="s">
        <v>35</v>
      </c>
      <c r="E39" s="6" t="s">
        <v>17</v>
      </c>
      <c r="F39" s="6" t="s">
        <v>47</v>
      </c>
      <c r="G39" s="3">
        <v>810</v>
      </c>
      <c r="H39" s="41">
        <v>0.316</v>
      </c>
      <c r="I39" s="41">
        <v>0</v>
      </c>
      <c r="J39" s="41">
        <v>0</v>
      </c>
      <c r="K39" s="41">
        <v>0</v>
      </c>
      <c r="L39" s="39">
        <f t="shared" si="5"/>
        <v>0.316</v>
      </c>
      <c r="M39" s="88"/>
    </row>
    <row r="40" spans="1:13" ht="27" customHeight="1">
      <c r="A40" s="99"/>
      <c r="B40" s="96"/>
      <c r="C40" s="89"/>
      <c r="D40" s="6" t="s">
        <v>35</v>
      </c>
      <c r="E40" s="6" t="s">
        <v>17</v>
      </c>
      <c r="F40" s="6" t="s">
        <v>50</v>
      </c>
      <c r="G40" s="3">
        <v>622</v>
      </c>
      <c r="H40" s="41">
        <v>291.3</v>
      </c>
      <c r="I40" s="41">
        <v>0</v>
      </c>
      <c r="J40" s="41">
        <v>0</v>
      </c>
      <c r="K40" s="41">
        <v>0</v>
      </c>
      <c r="L40" s="39">
        <f t="shared" si="5"/>
        <v>291.3</v>
      </c>
      <c r="M40" s="88"/>
    </row>
    <row r="41" spans="1:13" ht="24.75" customHeight="1" thickBot="1">
      <c r="A41" s="78"/>
      <c r="B41" s="97"/>
      <c r="C41" s="90"/>
      <c r="D41" s="17" t="s">
        <v>35</v>
      </c>
      <c r="E41" s="17" t="s">
        <v>17</v>
      </c>
      <c r="F41" s="17" t="s">
        <v>50</v>
      </c>
      <c r="G41" s="18">
        <v>810</v>
      </c>
      <c r="H41" s="27">
        <v>315.60000000000002</v>
      </c>
      <c r="I41" s="27">
        <v>0</v>
      </c>
      <c r="J41" s="27">
        <v>0</v>
      </c>
      <c r="K41" s="27">
        <v>0</v>
      </c>
      <c r="L41" s="40">
        <f t="shared" si="5"/>
        <v>315.60000000000002</v>
      </c>
      <c r="M41" s="88"/>
    </row>
    <row r="42" spans="1:13" ht="22.5" customHeight="1">
      <c r="A42" s="104" t="s">
        <v>51</v>
      </c>
      <c r="B42" s="95" t="s">
        <v>52</v>
      </c>
      <c r="C42" s="101" t="s">
        <v>23</v>
      </c>
      <c r="D42" s="57" t="s">
        <v>35</v>
      </c>
      <c r="E42" s="57" t="s">
        <v>17</v>
      </c>
      <c r="F42" s="58" t="s">
        <v>53</v>
      </c>
      <c r="G42" s="59">
        <v>810</v>
      </c>
      <c r="H42" s="49">
        <v>254.57300000000001</v>
      </c>
      <c r="I42" s="75">
        <v>0</v>
      </c>
      <c r="J42" s="75">
        <v>0</v>
      </c>
      <c r="K42" s="68">
        <v>0</v>
      </c>
      <c r="L42" s="60">
        <f t="shared" si="5"/>
        <v>254.57300000000001</v>
      </c>
      <c r="M42" s="88"/>
    </row>
    <row r="43" spans="1:13" ht="18" customHeight="1">
      <c r="A43" s="105"/>
      <c r="B43" s="96"/>
      <c r="C43" s="102"/>
      <c r="D43" s="70" t="s">
        <v>60</v>
      </c>
      <c r="E43" s="70"/>
      <c r="F43" s="70"/>
      <c r="G43" s="70"/>
      <c r="H43" s="70"/>
      <c r="I43" s="62"/>
      <c r="J43" s="62"/>
      <c r="K43" s="69"/>
      <c r="L43" s="61"/>
      <c r="M43" s="88"/>
    </row>
    <row r="44" spans="1:13" ht="21" customHeight="1">
      <c r="A44" s="105"/>
      <c r="B44" s="96"/>
      <c r="C44" s="102"/>
      <c r="D44" s="6" t="s">
        <v>35</v>
      </c>
      <c r="E44" s="6" t="s">
        <v>17</v>
      </c>
      <c r="F44" s="26" t="s">
        <v>53</v>
      </c>
      <c r="G44" s="3">
        <v>810</v>
      </c>
      <c r="H44" s="41">
        <v>607.1</v>
      </c>
      <c r="I44" s="41">
        <v>0</v>
      </c>
      <c r="J44" s="41">
        <v>0</v>
      </c>
      <c r="K44" s="41">
        <v>0</v>
      </c>
      <c r="L44" s="39">
        <f t="shared" si="5"/>
        <v>607.1</v>
      </c>
      <c r="M44" s="88"/>
    </row>
    <row r="45" spans="1:13" ht="21" customHeight="1">
      <c r="A45" s="105"/>
      <c r="B45" s="96"/>
      <c r="C45" s="102"/>
      <c r="D45" s="6" t="s">
        <v>35</v>
      </c>
      <c r="E45" s="6" t="s">
        <v>17</v>
      </c>
      <c r="F45" s="26" t="s">
        <v>53</v>
      </c>
      <c r="G45" s="3">
        <v>622</v>
      </c>
      <c r="H45" s="41">
        <v>562.1</v>
      </c>
      <c r="I45" s="41">
        <v>0</v>
      </c>
      <c r="J45" s="41">
        <v>0</v>
      </c>
      <c r="K45" s="41">
        <v>0</v>
      </c>
      <c r="L45" s="39">
        <f t="shared" si="5"/>
        <v>562.1</v>
      </c>
      <c r="M45" s="88"/>
    </row>
    <row r="46" spans="1:13" ht="21" customHeight="1">
      <c r="A46" s="105"/>
      <c r="B46" s="96"/>
      <c r="C46" s="102"/>
      <c r="D46" s="6" t="s">
        <v>35</v>
      </c>
      <c r="E46" s="6" t="s">
        <v>17</v>
      </c>
      <c r="F46" s="26" t="s">
        <v>62</v>
      </c>
      <c r="G46" s="3">
        <v>810</v>
      </c>
      <c r="H46" s="41">
        <v>60.71</v>
      </c>
      <c r="I46" s="41">
        <v>0</v>
      </c>
      <c r="J46" s="41">
        <v>0</v>
      </c>
      <c r="K46" s="41">
        <v>0</v>
      </c>
      <c r="L46" s="39">
        <f t="shared" si="5"/>
        <v>60.71</v>
      </c>
      <c r="M46" s="88"/>
    </row>
    <row r="47" spans="1:13" ht="21" customHeight="1" thickBot="1">
      <c r="A47" s="106"/>
      <c r="B47" s="97"/>
      <c r="C47" s="103"/>
      <c r="D47" s="17" t="s">
        <v>35</v>
      </c>
      <c r="E47" s="17" t="s">
        <v>17</v>
      </c>
      <c r="F47" s="48" t="s">
        <v>62</v>
      </c>
      <c r="G47" s="18">
        <v>622</v>
      </c>
      <c r="H47" s="27">
        <v>56.21</v>
      </c>
      <c r="I47" s="27">
        <v>0</v>
      </c>
      <c r="J47" s="27">
        <v>0</v>
      </c>
      <c r="K47" s="27">
        <v>0</v>
      </c>
      <c r="L47" s="40">
        <f t="shared" si="5"/>
        <v>56.21</v>
      </c>
      <c r="M47" s="88"/>
    </row>
    <row r="48" spans="1:13" ht="60" customHeight="1">
      <c r="A48" s="104" t="s">
        <v>54</v>
      </c>
      <c r="B48" s="95" t="s">
        <v>55</v>
      </c>
      <c r="C48" s="101" t="s">
        <v>23</v>
      </c>
      <c r="D48" s="15" t="s">
        <v>35</v>
      </c>
      <c r="E48" s="15" t="s">
        <v>17</v>
      </c>
      <c r="F48" s="28" t="s">
        <v>56</v>
      </c>
      <c r="G48" s="16">
        <v>622</v>
      </c>
      <c r="H48" s="50">
        <v>5274.5</v>
      </c>
      <c r="I48" s="66">
        <v>0</v>
      </c>
      <c r="J48" s="66">
        <v>0</v>
      </c>
      <c r="K48" s="66">
        <v>0</v>
      </c>
      <c r="L48" s="107">
        <f>SUM(H48:J48)</f>
        <v>5274.5</v>
      </c>
      <c r="M48" s="88"/>
    </row>
    <row r="49" spans="1:13" ht="25.5" customHeight="1" thickBot="1">
      <c r="A49" s="78"/>
      <c r="B49" s="97"/>
      <c r="C49" s="84"/>
      <c r="D49" s="65" t="s">
        <v>60</v>
      </c>
      <c r="E49" s="65"/>
      <c r="F49" s="65"/>
      <c r="G49" s="65"/>
      <c r="H49" s="65"/>
      <c r="I49" s="91"/>
      <c r="J49" s="91"/>
      <c r="K49" s="67"/>
      <c r="L49" s="108"/>
      <c r="M49" s="88"/>
    </row>
    <row r="50" spans="1:13" ht="48.75" customHeight="1">
      <c r="A50" s="104" t="s">
        <v>57</v>
      </c>
      <c r="B50" s="95" t="s">
        <v>58</v>
      </c>
      <c r="C50" s="101" t="s">
        <v>23</v>
      </c>
      <c r="D50" s="15" t="s">
        <v>35</v>
      </c>
      <c r="E50" s="15" t="s">
        <v>17</v>
      </c>
      <c r="F50" s="28" t="s">
        <v>59</v>
      </c>
      <c r="G50" s="16">
        <v>810</v>
      </c>
      <c r="H50" s="50">
        <v>1896.09</v>
      </c>
      <c r="I50" s="66">
        <v>0</v>
      </c>
      <c r="J50" s="66">
        <v>0</v>
      </c>
      <c r="K50" s="66">
        <v>0</v>
      </c>
      <c r="L50" s="107">
        <f>SUM(H50:J50)</f>
        <v>1896.09</v>
      </c>
      <c r="M50" s="88"/>
    </row>
    <row r="51" spans="1:13" ht="25.5" customHeight="1" thickBot="1">
      <c r="A51" s="78"/>
      <c r="B51" s="81"/>
      <c r="C51" s="84"/>
      <c r="D51" s="65" t="s">
        <v>60</v>
      </c>
      <c r="E51" s="65"/>
      <c r="F51" s="65"/>
      <c r="G51" s="65"/>
      <c r="H51" s="65"/>
      <c r="I51" s="91"/>
      <c r="J51" s="91"/>
      <c r="K51" s="67"/>
      <c r="L51" s="108"/>
      <c r="M51" s="88"/>
    </row>
    <row r="52" spans="1:13">
      <c r="A52" s="87" t="s">
        <v>49</v>
      </c>
      <c r="B52" s="87"/>
      <c r="C52" s="87"/>
      <c r="D52" s="20"/>
      <c r="E52" s="20"/>
      <c r="F52" s="20"/>
      <c r="G52" s="20"/>
      <c r="H52" s="29">
        <f>SUM(H29:H50)</f>
        <v>16855.27433</v>
      </c>
      <c r="I52" s="29">
        <f t="shared" ref="I52:L52" si="6">SUM(I29:I50)</f>
        <v>7648.2993299999989</v>
      </c>
      <c r="J52" s="29">
        <f t="shared" si="6"/>
        <v>7648.2993299999989</v>
      </c>
      <c r="K52" s="29">
        <f t="shared" si="6"/>
        <v>7648.2993299999989</v>
      </c>
      <c r="L52" s="29">
        <f t="shared" si="6"/>
        <v>39800.172319999991</v>
      </c>
      <c r="M52" s="80"/>
    </row>
    <row r="53" spans="1:13">
      <c r="A53" s="113" t="s">
        <v>12</v>
      </c>
      <c r="B53" s="113"/>
      <c r="C53" s="113"/>
      <c r="D53" s="5"/>
      <c r="E53" s="5"/>
      <c r="F53" s="5"/>
      <c r="G53" s="5"/>
      <c r="H53" s="25">
        <f>H52+H27+H22</f>
        <v>30287.591200000003</v>
      </c>
      <c r="I53" s="25">
        <f>I52+I27+I22</f>
        <v>21041.569329999998</v>
      </c>
      <c r="J53" s="25">
        <f>J52+J27+J22</f>
        <v>21041.569329999998</v>
      </c>
      <c r="K53" s="25">
        <f>K52+K27+K22</f>
        <v>21041.569329999998</v>
      </c>
      <c r="L53" s="25">
        <f>L52+L27+L22</f>
        <v>93412.299189999991</v>
      </c>
      <c r="M53" s="5"/>
    </row>
    <row r="54" spans="1:13" s="13" customFormat="1">
      <c r="A54" s="10"/>
      <c r="B54" s="10"/>
      <c r="C54" s="10"/>
      <c r="D54" s="11"/>
      <c r="E54" s="11"/>
      <c r="F54" s="11"/>
      <c r="G54" s="11"/>
      <c r="H54" s="12"/>
      <c r="I54" s="12"/>
      <c r="J54" s="12"/>
      <c r="K54" s="12"/>
      <c r="L54" s="12"/>
      <c r="M54" s="11"/>
    </row>
    <row r="55" spans="1:13" s="13" customFormat="1">
      <c r="A55" s="10"/>
      <c r="B55" s="10"/>
      <c r="C55" s="10"/>
      <c r="D55" s="11"/>
      <c r="E55" s="11"/>
      <c r="F55" s="11"/>
      <c r="G55" s="11"/>
      <c r="H55" s="12"/>
      <c r="I55" s="12"/>
      <c r="J55" s="12"/>
      <c r="K55" s="12"/>
      <c r="L55" s="12"/>
      <c r="M55" s="11"/>
    </row>
    <row r="61" spans="1:13" hidden="1" outlineLevel="1">
      <c r="I61" s="1">
        <v>371652.01</v>
      </c>
      <c r="J61" s="1">
        <v>372649.5</v>
      </c>
    </row>
    <row r="62" spans="1:13" hidden="1" outlineLevel="1"/>
    <row r="63" spans="1:13" hidden="1" outlineLevel="1">
      <c r="I63" s="21">
        <f>I53-I61</f>
        <v>-350610.44067000004</v>
      </c>
      <c r="J63" s="21">
        <f>J53-J61</f>
        <v>-351607.93067000003</v>
      </c>
      <c r="K63" s="21"/>
    </row>
    <row r="64" spans="1:13" collapsed="1"/>
  </sheetData>
  <mergeCells count="67">
    <mergeCell ref="I50:I51"/>
    <mergeCell ref="A53:C53"/>
    <mergeCell ref="A28:M28"/>
    <mergeCell ref="A52:C52"/>
    <mergeCell ref="B35:B37"/>
    <mergeCell ref="A35:A37"/>
    <mergeCell ref="A29:A34"/>
    <mergeCell ref="B29:B34"/>
    <mergeCell ref="C29:C34"/>
    <mergeCell ref="M29:M34"/>
    <mergeCell ref="A48:A49"/>
    <mergeCell ref="B48:B49"/>
    <mergeCell ref="C48:C49"/>
    <mergeCell ref="I48:I49"/>
    <mergeCell ref="J48:J49"/>
    <mergeCell ref="J50:J51"/>
    <mergeCell ref="L50:L51"/>
    <mergeCell ref="I4:M4"/>
    <mergeCell ref="M11:M12"/>
    <mergeCell ref="B11:B12"/>
    <mergeCell ref="C11:C12"/>
    <mergeCell ref="D11:G11"/>
    <mergeCell ref="H11:L11"/>
    <mergeCell ref="I5:M5"/>
    <mergeCell ref="I6:M6"/>
    <mergeCell ref="I7:M7"/>
    <mergeCell ref="A9:M9"/>
    <mergeCell ref="A11:A12"/>
    <mergeCell ref="M24:M27"/>
    <mergeCell ref="M35:M52"/>
    <mergeCell ref="A27:C27"/>
    <mergeCell ref="B24:B26"/>
    <mergeCell ref="A24:A26"/>
    <mergeCell ref="C24:C26"/>
    <mergeCell ref="B38:B41"/>
    <mergeCell ref="A38:A41"/>
    <mergeCell ref="C38:C41"/>
    <mergeCell ref="B42:B47"/>
    <mergeCell ref="C42:C47"/>
    <mergeCell ref="A42:A47"/>
    <mergeCell ref="L48:L49"/>
    <mergeCell ref="A50:A51"/>
    <mergeCell ref="B50:B51"/>
    <mergeCell ref="C50:C51"/>
    <mergeCell ref="K50:K51"/>
    <mergeCell ref="D51:H51"/>
    <mergeCell ref="K42:K43"/>
    <mergeCell ref="D43:H43"/>
    <mergeCell ref="A14:M14"/>
    <mergeCell ref="L17:L18"/>
    <mergeCell ref="I42:I43"/>
    <mergeCell ref="J42:J43"/>
    <mergeCell ref="A16:A18"/>
    <mergeCell ref="B16:B18"/>
    <mergeCell ref="C16:C18"/>
    <mergeCell ref="A23:M23"/>
    <mergeCell ref="A15:M15"/>
    <mergeCell ref="A22:C22"/>
    <mergeCell ref="M16:M22"/>
    <mergeCell ref="C36:C37"/>
    <mergeCell ref="L42:L43"/>
    <mergeCell ref="K17:K18"/>
    <mergeCell ref="D18:H18"/>
    <mergeCell ref="D49:H49"/>
    <mergeCell ref="K48:K49"/>
    <mergeCell ref="I17:I18"/>
    <mergeCell ref="J17:J18"/>
  </mergeCells>
  <pageMargins left="0.31496062992125984" right="0" top="0.35433070866141736" bottom="0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мероприятия (подпрогр.)</vt:lpstr>
      <vt:lpstr>'мероприятия (подпрогр.)'!Заголовки_для_печати</vt:lpstr>
      <vt:lpstr>'мероприятия (подпрогр.)'!Область_печати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2014-10-28T01:34:24Z</dcterms:modified>
</cp:coreProperties>
</file>