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3-2025\Пояснительная 2023\"/>
    </mc:Choice>
  </mc:AlternateContent>
  <xr:revisionPtr revIDLastSave="0" documentId="13_ncr:1_{A917CF33-F3B8-4DBD-92BC-9643960AC565}" xr6:coauthVersionLast="47" xr6:coauthVersionMax="47" xr10:uidLastSave="{00000000-0000-0000-0000-000000000000}"/>
  <bookViews>
    <workbookView xWindow="0" yWindow="390" windowWidth="28800" windowHeight="15600" xr2:uid="{00000000-000D-0000-FFFF-FFFF00000000}"/>
  </bookViews>
  <sheets>
    <sheet name="НП" sheetId="1" r:id="rId1"/>
    <sheet name="Лист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4" i="1" l="1"/>
  <c r="A25" i="1" s="1"/>
  <c r="A26" i="1" s="1"/>
  <c r="A17" i="1"/>
  <c r="A18" i="1" s="1"/>
  <c r="A19" i="1" s="1"/>
  <c r="A20" i="1" s="1"/>
  <c r="A21" i="1" s="1"/>
  <c r="A22" i="1" s="1"/>
  <c r="A23" i="1" s="1"/>
  <c r="A27" i="1" l="1"/>
  <c r="G24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9" i="1"/>
  <c r="J9" i="1"/>
  <c r="I9" i="1"/>
  <c r="J22" i="1"/>
  <c r="I22" i="1"/>
  <c r="J11" i="1"/>
  <c r="I11" i="1"/>
  <c r="J13" i="1"/>
  <c r="J14" i="1"/>
  <c r="J15" i="1"/>
  <c r="J16" i="1"/>
  <c r="J17" i="1"/>
  <c r="J18" i="1"/>
  <c r="J19" i="1"/>
  <c r="J20" i="1"/>
  <c r="J21" i="1"/>
  <c r="J23" i="1"/>
  <c r="J24" i="1"/>
  <c r="J25" i="1"/>
  <c r="J26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G27" i="1"/>
  <c r="F27" i="1"/>
  <c r="E27" i="1"/>
  <c r="D27" i="1"/>
  <c r="I12" i="1"/>
  <c r="J12" i="1"/>
  <c r="J10" i="1"/>
  <c r="I10" i="1"/>
  <c r="H27" i="1" l="1"/>
  <c r="J27" i="1"/>
  <c r="I27" i="1"/>
</calcChain>
</file>

<file path=xl/sharedStrings.xml><?xml version="1.0" encoding="utf-8"?>
<sst xmlns="http://schemas.openxmlformats.org/spreadsheetml/2006/main" count="68" uniqueCount="60">
  <si>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</si>
  <si>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</si>
  <si>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</si>
  <si>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</si>
  <si>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</si>
  <si>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</si>
  <si>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</si>
  <si>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</si>
  <si>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</si>
  <si>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Темпы роста, %</t>
  </si>
  <si>
    <t>6</t>
  </si>
  <si>
    <t>7</t>
  </si>
  <si>
    <t>8</t>
  </si>
  <si>
    <t>9</t>
  </si>
  <si>
    <t>10</t>
  </si>
  <si>
    <t>ОКВЭД</t>
  </si>
  <si>
    <t>05</t>
  </si>
  <si>
    <t>11</t>
  </si>
  <si>
    <t>23</t>
  </si>
  <si>
    <t>25</t>
  </si>
  <si>
    <t>28</t>
  </si>
  <si>
    <t>35</t>
  </si>
  <si>
    <t>41</t>
  </si>
  <si>
    <t>43</t>
  </si>
  <si>
    <t>46</t>
  </si>
  <si>
    <t>47</t>
  </si>
  <si>
    <t>49</t>
  </si>
  <si>
    <t>64</t>
  </si>
  <si>
    <t xml:space="preserve">      Добыча угля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</si>
  <si>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</si>
  <si>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</si>
  <si>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</si>
  <si>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</si>
  <si>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</si>
  <si>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Обеспечение электрической энергией, газом и паром; кондиционирование воздуха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</si>
  <si>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</si>
  <si>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</si>
  <si>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</si>
  <si>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</si>
  <si>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</si>
  <si>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</si>
  <si>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>Прогноз, 10%</t>
  </si>
  <si>
    <t>2023 год</t>
  </si>
  <si>
    <t>2024 год</t>
  </si>
  <si>
    <t>2023/2024</t>
  </si>
  <si>
    <t>Оценка поступления налога на прибыль организаций, зачисляемого в бюджет городского округа  города Назарово, 
в разрезе видов экономической деятельности на 2022 – 2025 годы</t>
  </si>
  <si>
    <t>Оценка 
2022 года, 10%</t>
  </si>
  <si>
    <t>01</t>
  </si>
  <si>
    <t>Растениеводство и животноводство</t>
  </si>
  <si>
    <t>2025 год</t>
  </si>
  <si>
    <t>Прочие виды экономической деятельности</t>
  </si>
  <si>
    <t xml:space="preserve"> Деятельность по уходу с обеспечением проживания</t>
  </si>
  <si>
    <t>71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</si>
  <si>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</si>
  <si>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88</t>
  </si>
  <si>
    <t>90</t>
  </si>
  <si>
    <t>Предоставление социальных услуг без обеспечения проживания</t>
  </si>
  <si>
    <t>2023/2022</t>
  </si>
  <si>
    <t>2024/2025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</si>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</sst>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_ ;[Red]\-#,##0.00\ "/>
    <numFmt numFmtId="166" formatCode="#,##0.0_ ;[Red]\-#,##0.0\ "/>
  </numFmts>
  <fonts count="29" x14ac:knownFonts="1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43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5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6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center" vertical="center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49" fontId="21" fillId="0" borderId="17" xfId="0" applyNumberFormat="1" applyFont="1" applyFill="1" applyBorder="1" applyAlignment="1">
      <alignment horizontal="left" vertical="top"/>
    </xf>
    <xf numFmtId="49" fontId="21" fillId="0" borderId="17" xfId="0" applyNumberFormat="1" applyFont="1" applyFill="1" applyBorder="1" applyAlignment="1">
      <alignment vertical="top" wrapText="1"/>
    </xf>
    <xf numFmtId="164" fontId="22" fillId="0" borderId="17" xfId="0" applyNumberFormat="1" applyFont="1" applyFill="1" applyBorder="1" applyAlignment="1">
      <alignment horizontal="right" vertical="center" wrapText="1"/>
    </xf>
    <xf numFmtId="164" fontId="22" fillId="0" borderId="18" xfId="0" applyNumberFormat="1" applyFont="1" applyFill="1" applyBorder="1" applyAlignment="1">
      <alignment horizontal="right" vertical="center" wrapText="1"/>
    </xf>
    <xf numFmtId="166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27" fillId="0" borderId="10" xfId="44" applyNumberFormat="1" applyFont="1" applyBorder="1" applyAlignment="1" applyProtection="1">
      <alignment vertical="center" shrinkToFit="1"/>
    </xf>
    <xf numFmtId="4" fontId="27" fillId="0" borderId="10" xfId="44" applyNumberFormat="1" applyFont="1" applyBorder="1" applyAlignment="1" applyProtection="1">
      <alignment vertical="center" shrinkToFit="1"/>
    </xf>
    <xf numFmtId="1" fontId="21" fillId="0" borderId="15" xfId="0" applyNumberFormat="1" applyFont="1" applyFill="1" applyBorder="1" applyAlignment="1">
      <alignment horizontal="left" vertical="top" wrapText="1"/>
    </xf>
    <xf numFmtId="0" fontId="28" fillId="18" borderId="10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center" wrapText="1"/>
    </xf>
    <xf numFmtId="165" fontId="22" fillId="0" borderId="17" xfId="0" applyNumberFormat="1" applyFont="1" applyFill="1" applyBorder="1" applyAlignment="1" applyProtection="1">
      <alignment vertical="center" wrapText="1"/>
      <protection locked="0"/>
    </xf>
    <xf numFmtId="1" fontId="21" fillId="0" borderId="19" xfId="0" applyNumberFormat="1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xl42" xfId="43" xr:uid="{00000000-0005-0000-0000-000012000000}"/>
    <cellStyle name="xl43" xfId="44" xr:uid="{00000000-0005-0000-0000-000013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 xr:uid="{00000000-0005-0000-0000-00002A000000}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showZeros="0" tabSelected="1" view="pageBreakPreview" zoomScaleSheetLayoutView="100" workbookViewId="0">
      <pane xSplit="3" ySplit="8" topLeftCell="D9" activePane="bottomRight" state="frozen"/>
      <selection pane="topRight" activeCell="C1" sqref="C1"/>
      <selection pane="bottomLeft" activeCell="A9" sqref="A9"/>
      <selection pane="bottomRight" activeCell="C6" sqref="C6:C7"/>
    </sheetView>
  </sheetViews>
  <sheetFormatPr defaultColWidth="9.140625" defaultRowHeight="15.75" x14ac:dyDescent="0.25"/>
  <cols>
    <col min="1" max="1" width="5.85546875" style="2" customWidth="1"/>
    <col min="2" max="2" width="12.140625" style="2" customWidth="1"/>
    <col min="3" max="3" width="52.7109375" style="2" customWidth="1"/>
    <col min="4" max="4" width="15" style="2" customWidth="1"/>
    <col min="5" max="5" width="14" style="3" customWidth="1"/>
    <col min="6" max="6" width="14.140625" style="3" customWidth="1"/>
    <col min="7" max="7" width="14.85546875" style="3" customWidth="1"/>
    <col min="8" max="8" width="10.85546875" style="3" customWidth="1"/>
    <col min="9" max="9" width="12.7109375" style="3" customWidth="1"/>
    <col min="10" max="10" width="11.42578125" style="3" customWidth="1"/>
    <col min="11" max="16384" width="9.140625" style="1"/>
  </cols>
  <sheetData>
    <row r="1" spans="1:19" ht="15.75" customHeight="1" x14ac:dyDescent="0.25">
      <c r="I1" s="33" t="s">
        <v>59</v>
      </c>
      <c r="J1" s="34"/>
    </row>
    <row r="2" spans="1:19" ht="15.75" customHeight="1" x14ac:dyDescent="0.25">
      <c r="I2" s="4"/>
      <c r="J2" s="4" t="s">
        <v>0</v>
      </c>
    </row>
    <row r="3" spans="1:19" ht="15.75" customHeight="1" x14ac:dyDescent="0.25"/>
    <row r="4" spans="1:19" ht="39" customHeight="1" x14ac:dyDescent="0.25">
      <c r="A4" s="35" t="s">
        <v>45</v>
      </c>
      <c r="B4" s="35"/>
      <c r="C4" s="35"/>
      <c r="D4" s="35"/>
      <c r="E4" s="35"/>
      <c r="F4" s="35"/>
      <c r="G4" s="35"/>
      <c r="H4" s="35"/>
      <c r="I4" s="35"/>
      <c r="J4" s="35"/>
      <c r="K4" s="3"/>
      <c r="L4" s="3"/>
      <c r="M4" s="3"/>
      <c r="N4" s="3"/>
      <c r="O4" s="3"/>
      <c r="P4" s="3"/>
      <c r="Q4" s="3"/>
      <c r="R4" s="3"/>
      <c r="S4" s="3"/>
    </row>
    <row r="5" spans="1:19" ht="15.75" customHeight="1" thickBot="1" x14ac:dyDescent="0.3">
      <c r="D5" s="7"/>
      <c r="E5" s="7"/>
      <c r="F5" s="7"/>
      <c r="G5" s="7"/>
      <c r="J5" s="4" t="s">
        <v>1</v>
      </c>
      <c r="K5" s="3"/>
      <c r="L5" s="3"/>
      <c r="M5" s="3"/>
      <c r="N5" s="3"/>
      <c r="O5" s="3"/>
      <c r="P5" s="3"/>
      <c r="Q5" s="3"/>
      <c r="R5" s="3"/>
      <c r="S5" s="3"/>
    </row>
    <row r="6" spans="1:19" ht="17.25" customHeight="1" x14ac:dyDescent="0.2">
      <c r="A6" s="36" t="s">
        <v>2</v>
      </c>
      <c r="B6" s="38" t="s">
        <v>15</v>
      </c>
      <c r="C6" s="38" t="s">
        <v>3</v>
      </c>
      <c r="D6" s="40" t="s">
        <v>46</v>
      </c>
      <c r="E6" s="40" t="s">
        <v>41</v>
      </c>
      <c r="F6" s="40"/>
      <c r="G6" s="40"/>
      <c r="H6" s="40" t="s">
        <v>9</v>
      </c>
      <c r="I6" s="40"/>
      <c r="J6" s="41"/>
    </row>
    <row r="7" spans="1:19" ht="38.25" customHeight="1" x14ac:dyDescent="0.2">
      <c r="A7" s="37"/>
      <c r="B7" s="39"/>
      <c r="C7" s="39"/>
      <c r="D7" s="42"/>
      <c r="E7" s="30" t="s">
        <v>42</v>
      </c>
      <c r="F7" s="30" t="s">
        <v>43</v>
      </c>
      <c r="G7" s="30" t="s">
        <v>49</v>
      </c>
      <c r="H7" s="30" t="s">
        <v>57</v>
      </c>
      <c r="I7" s="30" t="s">
        <v>44</v>
      </c>
      <c r="J7" s="15" t="s">
        <v>58</v>
      </c>
    </row>
    <row r="8" spans="1:19" ht="15.75" customHeight="1" x14ac:dyDescent="0.25">
      <c r="A8" s="16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10</v>
      </c>
      <c r="G8" s="5" t="s">
        <v>11</v>
      </c>
      <c r="H8" s="5" t="s">
        <v>12</v>
      </c>
      <c r="I8" s="5" t="s">
        <v>13</v>
      </c>
      <c r="J8" s="17" t="s">
        <v>14</v>
      </c>
    </row>
    <row r="9" spans="1:19" ht="20.25" customHeight="1" x14ac:dyDescent="0.2">
      <c r="A9" s="18" t="s">
        <v>4</v>
      </c>
      <c r="B9" s="11" t="s">
        <v>47</v>
      </c>
      <c r="C9" s="12" t="s">
        <v>48</v>
      </c>
      <c r="D9" s="13">
        <v>46.3</v>
      </c>
      <c r="E9" s="26">
        <v>49.5</v>
      </c>
      <c r="F9" s="26">
        <v>52.5</v>
      </c>
      <c r="G9" s="26">
        <v>55.6</v>
      </c>
      <c r="H9" s="8">
        <f>E9/D9*100</f>
        <v>106.91144708423326</v>
      </c>
      <c r="I9" s="8">
        <f>F9/E9*100</f>
        <v>106.06060606060606</v>
      </c>
      <c r="J9" s="19">
        <f>G9/F9*100</f>
        <v>105.9047619047619</v>
      </c>
    </row>
    <row r="10" spans="1:19" ht="21.75" customHeight="1" x14ac:dyDescent="0.2">
      <c r="A10" s="18" t="s">
        <v>5</v>
      </c>
      <c r="B10" s="11" t="s">
        <v>16</v>
      </c>
      <c r="C10" s="12" t="s">
        <v>28</v>
      </c>
      <c r="D10" s="13">
        <v>9492.1</v>
      </c>
      <c r="E10" s="26">
        <v>9667.7000000000007</v>
      </c>
      <c r="F10" s="26">
        <v>9997.7000000000007</v>
      </c>
      <c r="G10" s="26">
        <v>10157.4</v>
      </c>
      <c r="H10" s="8">
        <f t="shared" ref="H10:H27" si="0">E10/D10*100</f>
        <v>101.84995943995534</v>
      </c>
      <c r="I10" s="8">
        <f t="shared" ref="I10:J11" si="1">F10*100/E10</f>
        <v>103.41342821974203</v>
      </c>
      <c r="J10" s="19">
        <f t="shared" si="1"/>
        <v>101.59736739450072</v>
      </c>
    </row>
    <row r="11" spans="1:19" ht="18" customHeight="1" x14ac:dyDescent="0.2">
      <c r="A11" s="18" t="s">
        <v>6</v>
      </c>
      <c r="B11" s="11" t="s">
        <v>14</v>
      </c>
      <c r="C11" s="12" t="s">
        <v>29</v>
      </c>
      <c r="D11" s="13">
        <v>339.2</v>
      </c>
      <c r="E11" s="26">
        <v>362.2</v>
      </c>
      <c r="F11" s="26">
        <v>382.4</v>
      </c>
      <c r="G11" s="26">
        <v>401.75</v>
      </c>
      <c r="H11" s="8">
        <f t="shared" si="0"/>
        <v>106.78066037735849</v>
      </c>
      <c r="I11" s="8">
        <f t="shared" si="1"/>
        <v>105.57702926559912</v>
      </c>
      <c r="J11" s="19">
        <f t="shared" si="1"/>
        <v>105.06014644351465</v>
      </c>
    </row>
    <row r="12" spans="1:19" ht="22.5" customHeight="1" x14ac:dyDescent="0.2">
      <c r="A12" s="18" t="s">
        <v>7</v>
      </c>
      <c r="B12" s="11" t="s">
        <v>17</v>
      </c>
      <c r="C12" s="12" t="s">
        <v>30</v>
      </c>
      <c r="D12" s="13">
        <v>12.8</v>
      </c>
      <c r="E12" s="26">
        <v>13.2</v>
      </c>
      <c r="F12" s="26">
        <v>13.7</v>
      </c>
      <c r="G12" s="26">
        <v>14.3</v>
      </c>
      <c r="H12" s="8">
        <f t="shared" si="0"/>
        <v>103.12499999999997</v>
      </c>
      <c r="I12" s="8">
        <f t="shared" ref="I12:J27" si="2">F12*100/E12</f>
        <v>103.7878787878788</v>
      </c>
      <c r="J12" s="19">
        <f t="shared" si="2"/>
        <v>104.37956204379563</v>
      </c>
    </row>
    <row r="13" spans="1:19" ht="33" customHeight="1" x14ac:dyDescent="0.2">
      <c r="A13" s="18" t="s">
        <v>8</v>
      </c>
      <c r="B13" s="11" t="s">
        <v>18</v>
      </c>
      <c r="C13" s="12" t="s">
        <v>31</v>
      </c>
      <c r="D13" s="13">
        <v>6115.1</v>
      </c>
      <c r="E13" s="26">
        <v>6496.7</v>
      </c>
      <c r="F13" s="26">
        <v>6506</v>
      </c>
      <c r="G13" s="26">
        <v>6563.8</v>
      </c>
      <c r="H13" s="8">
        <f t="shared" si="0"/>
        <v>106.24029042861113</v>
      </c>
      <c r="I13" s="8">
        <f t="shared" si="2"/>
        <v>100.1431495990272</v>
      </c>
      <c r="J13" s="19">
        <f t="shared" si="2"/>
        <v>100.88841069781741</v>
      </c>
    </row>
    <row r="14" spans="1:19" ht="34.5" customHeight="1" x14ac:dyDescent="0.2">
      <c r="A14" s="18" t="s">
        <v>10</v>
      </c>
      <c r="B14" s="11" t="s">
        <v>19</v>
      </c>
      <c r="C14" s="12" t="s">
        <v>32</v>
      </c>
      <c r="D14" s="13">
        <v>466.9</v>
      </c>
      <c r="E14" s="26">
        <v>485.7</v>
      </c>
      <c r="F14" s="26">
        <v>502.2</v>
      </c>
      <c r="G14" s="26">
        <v>524.4</v>
      </c>
      <c r="H14" s="8">
        <f t="shared" si="0"/>
        <v>104.02655814949668</v>
      </c>
      <c r="I14" s="8">
        <f t="shared" si="2"/>
        <v>103.39715873996295</v>
      </c>
      <c r="J14" s="19">
        <f t="shared" si="2"/>
        <v>104.42054958183991</v>
      </c>
    </row>
    <row r="15" spans="1:19" ht="32.25" customHeight="1" x14ac:dyDescent="0.2">
      <c r="A15" s="18" t="s">
        <v>11</v>
      </c>
      <c r="B15" s="11" t="s">
        <v>20</v>
      </c>
      <c r="C15" s="12" t="s">
        <v>33</v>
      </c>
      <c r="D15" s="13">
        <v>24.85</v>
      </c>
      <c r="E15" s="26">
        <v>27.8</v>
      </c>
      <c r="F15" s="26">
        <v>30.2</v>
      </c>
      <c r="G15" s="26">
        <v>33.4</v>
      </c>
      <c r="H15" s="8">
        <f t="shared" si="0"/>
        <v>111.87122736418512</v>
      </c>
      <c r="I15" s="8">
        <f t="shared" si="2"/>
        <v>108.63309352517986</v>
      </c>
      <c r="J15" s="19">
        <f t="shared" si="2"/>
        <v>110.59602649006622</v>
      </c>
    </row>
    <row r="16" spans="1:19" ht="38.25" customHeight="1" x14ac:dyDescent="0.2">
      <c r="A16" s="28">
        <v>8</v>
      </c>
      <c r="B16" s="11" t="s">
        <v>21</v>
      </c>
      <c r="C16" s="12" t="s">
        <v>34</v>
      </c>
      <c r="D16" s="13">
        <v>52203.1</v>
      </c>
      <c r="E16" s="26">
        <v>55277.9</v>
      </c>
      <c r="F16" s="26">
        <v>55404.1</v>
      </c>
      <c r="G16" s="26">
        <v>56086.3</v>
      </c>
      <c r="H16" s="8">
        <f t="shared" si="0"/>
        <v>105.89007166241086</v>
      </c>
      <c r="I16" s="8">
        <f t="shared" si="2"/>
        <v>100.22830100275155</v>
      </c>
      <c r="J16" s="19">
        <f t="shared" si="2"/>
        <v>101.23131681590353</v>
      </c>
    </row>
    <row r="17" spans="1:10" ht="22.5" customHeight="1" x14ac:dyDescent="0.2">
      <c r="A17" s="28">
        <f>A16+1</f>
        <v>9</v>
      </c>
      <c r="B17" s="11" t="s">
        <v>22</v>
      </c>
      <c r="C17" s="12" t="s">
        <v>35</v>
      </c>
      <c r="D17" s="13">
        <v>240</v>
      </c>
      <c r="E17" s="26">
        <v>269.39999999999998</v>
      </c>
      <c r="F17" s="26">
        <v>292.8</v>
      </c>
      <c r="G17" s="26">
        <v>311.8</v>
      </c>
      <c r="H17" s="8">
        <f t="shared" si="0"/>
        <v>112.24999999999999</v>
      </c>
      <c r="I17" s="8">
        <f t="shared" si="2"/>
        <v>108.68596881959913</v>
      </c>
      <c r="J17" s="19">
        <f t="shared" si="2"/>
        <v>106.48907103825137</v>
      </c>
    </row>
    <row r="18" spans="1:10" ht="22.5" customHeight="1" x14ac:dyDescent="0.2">
      <c r="A18" s="28">
        <f t="shared" ref="A18:A26" si="3">A17+1</f>
        <v>10</v>
      </c>
      <c r="B18" s="11" t="s">
        <v>23</v>
      </c>
      <c r="C18" s="12" t="s">
        <v>36</v>
      </c>
      <c r="D18" s="13">
        <v>54.4</v>
      </c>
      <c r="E18" s="26">
        <v>61.1</v>
      </c>
      <c r="F18" s="26">
        <v>66.400000000000006</v>
      </c>
      <c r="G18" s="26">
        <v>70.7</v>
      </c>
      <c r="H18" s="8">
        <f t="shared" si="0"/>
        <v>112.31617647058825</v>
      </c>
      <c r="I18" s="8">
        <f t="shared" si="2"/>
        <v>108.67430441898529</v>
      </c>
      <c r="J18" s="19">
        <f t="shared" si="2"/>
        <v>106.47590361445782</v>
      </c>
    </row>
    <row r="19" spans="1:10" ht="37.5" customHeight="1" x14ac:dyDescent="0.2">
      <c r="A19" s="28">
        <f t="shared" si="3"/>
        <v>11</v>
      </c>
      <c r="B19" s="11" t="s">
        <v>24</v>
      </c>
      <c r="C19" s="12" t="s">
        <v>37</v>
      </c>
      <c r="D19" s="13">
        <v>14680.7</v>
      </c>
      <c r="E19" s="26">
        <v>15501.91</v>
      </c>
      <c r="F19" s="26">
        <v>15670</v>
      </c>
      <c r="G19" s="26">
        <v>16024.8</v>
      </c>
      <c r="H19" s="8">
        <f t="shared" si="0"/>
        <v>105.59380683482395</v>
      </c>
      <c r="I19" s="8">
        <f t="shared" si="2"/>
        <v>101.0843179969436</v>
      </c>
      <c r="J19" s="19">
        <f t="shared" si="2"/>
        <v>102.26419910657307</v>
      </c>
    </row>
    <row r="20" spans="1:10" ht="34.5" customHeight="1" x14ac:dyDescent="0.2">
      <c r="A20" s="28">
        <f t="shared" si="3"/>
        <v>12</v>
      </c>
      <c r="B20" s="11" t="s">
        <v>25</v>
      </c>
      <c r="C20" s="12" t="s">
        <v>38</v>
      </c>
      <c r="D20" s="13">
        <v>62</v>
      </c>
      <c r="E20" s="26">
        <v>65.900000000000006</v>
      </c>
      <c r="F20" s="26">
        <v>69.099999999999994</v>
      </c>
      <c r="G20" s="26">
        <v>71.900000000000006</v>
      </c>
      <c r="H20" s="8">
        <f t="shared" si="0"/>
        <v>106.29032258064517</v>
      </c>
      <c r="I20" s="8">
        <f t="shared" si="2"/>
        <v>104.85584218512896</v>
      </c>
      <c r="J20" s="19">
        <f t="shared" si="2"/>
        <v>104.05209840810421</v>
      </c>
    </row>
    <row r="21" spans="1:10" ht="33.6" customHeight="1" x14ac:dyDescent="0.2">
      <c r="A21" s="28">
        <f t="shared" si="3"/>
        <v>13</v>
      </c>
      <c r="B21" s="11" t="s">
        <v>26</v>
      </c>
      <c r="C21" s="12" t="s">
        <v>39</v>
      </c>
      <c r="D21" s="13">
        <v>97</v>
      </c>
      <c r="E21" s="26">
        <v>107.9</v>
      </c>
      <c r="F21" s="26">
        <v>117.5</v>
      </c>
      <c r="G21" s="26">
        <v>127.2</v>
      </c>
      <c r="H21" s="8">
        <f t="shared" si="0"/>
        <v>111.23711340206187</v>
      </c>
      <c r="I21" s="8">
        <f t="shared" si="2"/>
        <v>108.89712696941612</v>
      </c>
      <c r="J21" s="19">
        <f t="shared" si="2"/>
        <v>108.25531914893617</v>
      </c>
    </row>
    <row r="22" spans="1:10" ht="34.15" customHeight="1" x14ac:dyDescent="0.2">
      <c r="A22" s="28">
        <f t="shared" si="3"/>
        <v>14</v>
      </c>
      <c r="B22" s="11" t="s">
        <v>27</v>
      </c>
      <c r="C22" s="12" t="s">
        <v>40</v>
      </c>
      <c r="D22" s="13">
        <v>51</v>
      </c>
      <c r="E22" s="26">
        <v>54.3</v>
      </c>
      <c r="F22" s="26">
        <v>56.9</v>
      </c>
      <c r="G22" s="26">
        <v>59.2</v>
      </c>
      <c r="H22" s="8">
        <f t="shared" si="0"/>
        <v>106.47058823529412</v>
      </c>
      <c r="I22" s="8">
        <f t="shared" si="2"/>
        <v>104.78821362799263</v>
      </c>
      <c r="J22" s="19">
        <f t="shared" si="2"/>
        <v>104.04217926186293</v>
      </c>
    </row>
    <row r="23" spans="1:10" ht="45.75" customHeight="1" x14ac:dyDescent="0.2">
      <c r="A23" s="28">
        <f t="shared" si="3"/>
        <v>15</v>
      </c>
      <c r="B23" s="11" t="s">
        <v>52</v>
      </c>
      <c r="C23" s="12" t="s">
        <v>53</v>
      </c>
      <c r="D23" s="13">
        <v>50</v>
      </c>
      <c r="E23" s="26">
        <v>53.2</v>
      </c>
      <c r="F23" s="26">
        <v>55.75</v>
      </c>
      <c r="G23" s="26">
        <v>57.98</v>
      </c>
      <c r="H23" s="8">
        <f t="shared" si="0"/>
        <v>106.4</v>
      </c>
      <c r="I23" s="8">
        <f t="shared" si="2"/>
        <v>104.79323308270676</v>
      </c>
      <c r="J23" s="19">
        <f t="shared" si="2"/>
        <v>104</v>
      </c>
    </row>
    <row r="24" spans="1:10" ht="31.5" customHeight="1" x14ac:dyDescent="0.2">
      <c r="A24" s="28">
        <f t="shared" si="3"/>
        <v>16</v>
      </c>
      <c r="B24" s="11" t="s">
        <v>54</v>
      </c>
      <c r="C24" s="29" t="s">
        <v>56</v>
      </c>
      <c r="D24" s="13">
        <v>40</v>
      </c>
      <c r="E24" s="26">
        <v>42.55</v>
      </c>
      <c r="F24" s="26">
        <v>44.6</v>
      </c>
      <c r="G24" s="26">
        <f>F24*104%</f>
        <v>46.384</v>
      </c>
      <c r="H24" s="8">
        <f t="shared" si="0"/>
        <v>106.375</v>
      </c>
      <c r="I24" s="8">
        <f t="shared" si="2"/>
        <v>104.81786133960048</v>
      </c>
      <c r="J24" s="19">
        <f t="shared" si="2"/>
        <v>103.99999999999999</v>
      </c>
    </row>
    <row r="25" spans="1:10" ht="22.5" customHeight="1" x14ac:dyDescent="0.2">
      <c r="A25" s="28">
        <f t="shared" si="3"/>
        <v>17</v>
      </c>
      <c r="B25" s="11" t="s">
        <v>55</v>
      </c>
      <c r="C25" s="12" t="s">
        <v>51</v>
      </c>
      <c r="D25" s="13">
        <v>10</v>
      </c>
      <c r="E25" s="26">
        <v>10.64</v>
      </c>
      <c r="F25" s="26">
        <v>11.15</v>
      </c>
      <c r="G25" s="26">
        <v>11.6</v>
      </c>
      <c r="H25" s="8">
        <f t="shared" si="0"/>
        <v>106.4</v>
      </c>
      <c r="I25" s="8">
        <f t="shared" si="2"/>
        <v>104.79323308270676</v>
      </c>
      <c r="J25" s="19">
        <f t="shared" si="2"/>
        <v>104.03587443946188</v>
      </c>
    </row>
    <row r="26" spans="1:10" ht="22.5" customHeight="1" x14ac:dyDescent="0.2">
      <c r="A26" s="28">
        <f t="shared" si="3"/>
        <v>18</v>
      </c>
      <c r="B26" s="11"/>
      <c r="C26" s="12" t="s">
        <v>50</v>
      </c>
      <c r="D26" s="14">
        <v>1298.0999999999999</v>
      </c>
      <c r="E26" s="27">
        <v>372.4</v>
      </c>
      <c r="F26" s="27">
        <v>37.03</v>
      </c>
      <c r="G26" s="27">
        <v>1.49</v>
      </c>
      <c r="H26" s="8">
        <f t="shared" si="0"/>
        <v>28.688082582235573</v>
      </c>
      <c r="I26" s="8">
        <f t="shared" si="2"/>
        <v>9.9436090225563909</v>
      </c>
      <c r="J26" s="19">
        <f t="shared" si="2"/>
        <v>4.0237645152578985</v>
      </c>
    </row>
    <row r="27" spans="1:10" ht="33.6" customHeight="1" thickBot="1" x14ac:dyDescent="0.25">
      <c r="A27" s="32">
        <f t="shared" ref="A27" si="4">A26+1</f>
        <v>19</v>
      </c>
      <c r="B27" s="20"/>
      <c r="C27" s="21"/>
      <c r="D27" s="31">
        <f>SUM(D9:D26)</f>
        <v>85283.55</v>
      </c>
      <c r="E27" s="25">
        <f>SUM(E9:E26)</f>
        <v>88920</v>
      </c>
      <c r="F27" s="24">
        <f>SUM(F9:F26)</f>
        <v>89310.03</v>
      </c>
      <c r="G27" s="25">
        <f>SUM(G9:G26)</f>
        <v>90620.004000000015</v>
      </c>
      <c r="H27" s="22">
        <f t="shared" si="0"/>
        <v>104.26395242693344</v>
      </c>
      <c r="I27" s="22">
        <f t="shared" si="2"/>
        <v>100.4386302294197</v>
      </c>
      <c r="J27" s="23">
        <f t="shared" si="2"/>
        <v>101.46677142533713</v>
      </c>
    </row>
    <row r="28" spans="1:10" x14ac:dyDescent="0.25">
      <c r="E28" s="6"/>
      <c r="F28" s="6"/>
      <c r="G28" s="6"/>
      <c r="J28" s="4"/>
    </row>
    <row r="30" spans="1:10" x14ac:dyDescent="0.25">
      <c r="D30" s="9"/>
    </row>
    <row r="32" spans="1:10" x14ac:dyDescent="0.25">
      <c r="E32" s="10"/>
      <c r="F32" s="10"/>
    </row>
  </sheetData>
  <mergeCells count="8">
    <mergeCell ref="I1:J1"/>
    <mergeCell ref="A4:J4"/>
    <mergeCell ref="A6:A7"/>
    <mergeCell ref="C6:C7"/>
    <mergeCell ref="H6:J6"/>
    <mergeCell ref="D6:D7"/>
    <mergeCell ref="E6:G6"/>
    <mergeCell ref="B6:B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6" firstPageNumber="213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НП</vt:lpstr>
      <vt:lpstr>Лист1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FU-22-019</cp:lastModifiedBy>
  <cp:lastPrinted>2022-11-11T07:29:05Z</cp:lastPrinted>
  <dcterms:created xsi:type="dcterms:W3CDTF">2010-10-11T07:08:43Z</dcterms:created>
  <dcterms:modified xsi:type="dcterms:W3CDTF">2022-11-11T07:29:50Z</dcterms:modified>
</cp:coreProperties>
</file>