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" windowWidth="14172" windowHeight="1017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6" i="1"/>
  <c r="G8" l="1"/>
  <c r="H8"/>
  <c r="I8"/>
  <c r="F8"/>
  <c r="G36" l="1"/>
  <c r="H36"/>
  <c r="I36"/>
  <c r="H35"/>
  <c r="I35"/>
  <c r="H26"/>
  <c r="I26"/>
  <c r="H23"/>
  <c r="I23"/>
  <c r="G23"/>
  <c r="G26" l="1"/>
  <c r="G35"/>
  <c r="F35" l="1"/>
  <c r="F34" s="1"/>
  <c r="F10" l="1"/>
  <c r="G10"/>
  <c r="H10"/>
  <c r="I10"/>
  <c r="I25" l="1"/>
  <c r="G25"/>
  <c r="H25"/>
  <c r="F25"/>
  <c r="F23"/>
  <c r="F24"/>
  <c r="G24"/>
  <c r="H24"/>
  <c r="I24"/>
  <c r="F26"/>
  <c r="G42"/>
  <c r="F37"/>
  <c r="G37"/>
  <c r="H37"/>
  <c r="I37"/>
  <c r="I42" l="1"/>
  <c r="H41"/>
  <c r="H42"/>
  <c r="G41"/>
  <c r="G40" s="1"/>
  <c r="I41"/>
  <c r="F42"/>
  <c r="F41"/>
  <c r="I34" l="1"/>
  <c r="I40"/>
  <c r="H34"/>
  <c r="H40"/>
  <c r="G34"/>
  <c r="F40"/>
</calcChain>
</file>

<file path=xl/sharedStrings.xml><?xml version="1.0" encoding="utf-8"?>
<sst xmlns="http://schemas.openxmlformats.org/spreadsheetml/2006/main" count="177" uniqueCount="72">
  <si>
    <t>Ф/П</t>
  </si>
  <si>
    <t>М</t>
  </si>
  <si>
    <t>Код показателя</t>
  </si>
  <si>
    <t>Наименование показателя</t>
  </si>
  <si>
    <t>Единицы измерения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</si>
  <si>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</si>
  <si>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</si>
  <si>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</si>
  <si>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</si>
  <si>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</si>
  <si>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</si>
  <si>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</si>
  <si>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</si>
  <si>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</si>
  <si>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</si>
  <si>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</si>
  <si>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</si>
  <si>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</si>
  <si>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</si>
  <si>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</si>
  <si>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</si>
  <si>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</si>
  <si>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</si>
  <si>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</si>
  <si>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</si>
  <si>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</si>
  <si>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</si>
  <si>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</si>
  <si>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</si>
  <si>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</si>
  <si>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</si>
  <si>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</si>
  <si>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</si>
  <si>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</si>
  <si>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</si>
  <si>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</si>
  <si>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</si>
  <si>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</si>
  <si>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</si>
  <si>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</si>
  <si>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</si>
  <si>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</si>
  <si>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</si>
  <si>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</si>
  <si>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</si>
  <si>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</si>
  <si>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</si>
  <si>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</si>
  <si>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</si>
  <si>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</si>
  <si>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</si>
  <si>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</si>
  <si>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</si>
  <si>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</si>
  <si>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</si>
  <si>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</si>
  <si>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</si>
  <si>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</si>
  <si>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2022 прогноз вариант 2</t>
  </si>
  <si>
    <t>2023 прогноз вариант 2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</si>
  <si>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бюджет(по данным министерства финансов Красноярского края)</t>
  </si>
  <si>
    <t>Доходы физических лиц, превышающих 5 млн рублей за год</t>
  </si>
  <si>
    <t>30</t>
  </si>
  <si>
    <t>31</t>
  </si>
  <si>
    <t>32</t>
  </si>
  <si>
    <t>33</t>
  </si>
  <si>
    <t>34</t>
  </si>
  <si>
    <t>35</t>
  </si>
  <si>
    <t>Приложение №3  к Пояснительной записке</t>
  </si>
  <si>
    <t>Расчет налога на доходы физических лиц на 2022- 2024 г.г.</t>
  </si>
  <si>
    <t>2021 Оценка</t>
  </si>
  <si>
    <t>2024 прогноз вариант 2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</si>
</sst>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2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tabSelected="1" workbookViewId="0">
      <selection activeCell="A2" sqref="A2:I2"/>
    </sheetView>
  </sheetViews>
  <sheetFormatPr defaultRowHeight="14.4"/>
  <cols>
    <col min="1" max="2" width="4.6640625" style="1" customWidth="1"/>
    <col min="3" max="3" width="8.6640625" style="3" customWidth="1"/>
    <col min="4" max="4" width="62.6640625" style="2" customWidth="1"/>
    <col min="5" max="5" width="10.6640625" style="1" customWidth="1"/>
    <col min="6" max="9" width="10.6640625" style="4" customWidth="1"/>
  </cols>
  <sheetData>
    <row r="1" spans="1:9" ht="45.75" customHeight="1">
      <c r="H1" s="32" t="s">
        <v>68</v>
      </c>
      <c r="I1" s="32"/>
    </row>
    <row r="2" spans="1:9" ht="15" thickBot="1">
      <c r="A2" s="33" t="s">
        <v>69</v>
      </c>
      <c r="B2" s="33"/>
      <c r="C2" s="33"/>
      <c r="D2" s="33"/>
      <c r="E2" s="33"/>
      <c r="F2" s="33"/>
      <c r="G2" s="33"/>
      <c r="H2" s="33"/>
      <c r="I2" s="33"/>
    </row>
    <row r="3" spans="1:9">
      <c r="A3" s="29"/>
      <c r="B3" s="30"/>
      <c r="C3" s="30"/>
      <c r="D3" s="30"/>
      <c r="E3" s="30"/>
      <c r="F3" s="30"/>
      <c r="G3" s="30"/>
      <c r="H3" s="30"/>
      <c r="I3" s="31"/>
    </row>
    <row r="4" spans="1:9">
      <c r="A4" s="18"/>
      <c r="B4" s="5"/>
      <c r="C4" s="6"/>
      <c r="D4" s="7"/>
      <c r="E4" s="5"/>
      <c r="F4" s="8"/>
      <c r="G4" s="8"/>
      <c r="H4" s="8"/>
      <c r="I4" s="19"/>
    </row>
    <row r="5" spans="1:9" ht="20.399999999999999">
      <c r="A5" s="20" t="s">
        <v>0</v>
      </c>
      <c r="B5" s="9" t="s">
        <v>1</v>
      </c>
      <c r="C5" s="10" t="s">
        <v>2</v>
      </c>
      <c r="D5" s="10" t="s">
        <v>3</v>
      </c>
      <c r="E5" s="9" t="s">
        <v>4</v>
      </c>
      <c r="F5" s="9" t="s">
        <v>70</v>
      </c>
      <c r="G5" s="9" t="s">
        <v>58</v>
      </c>
      <c r="H5" s="21" t="s">
        <v>59</v>
      </c>
      <c r="I5" s="21" t="s">
        <v>71</v>
      </c>
    </row>
    <row r="6" spans="1:9">
      <c r="A6" s="18" t="s">
        <v>5</v>
      </c>
      <c r="B6" s="5" t="s">
        <v>1</v>
      </c>
      <c r="C6" s="6"/>
      <c r="D6" s="7" t="s">
        <v>6</v>
      </c>
      <c r="E6" s="5" t="s">
        <v>7</v>
      </c>
      <c r="F6" s="16"/>
      <c r="G6" s="16"/>
      <c r="H6" s="16"/>
      <c r="I6" s="22"/>
    </row>
    <row r="7" spans="1:9">
      <c r="A7" s="18" t="s">
        <v>5</v>
      </c>
      <c r="B7" s="5" t="s">
        <v>1</v>
      </c>
      <c r="C7" s="6"/>
      <c r="D7" s="7" t="s">
        <v>8</v>
      </c>
      <c r="E7" s="5" t="s">
        <v>7</v>
      </c>
      <c r="F7" s="16">
        <v>5629161</v>
      </c>
      <c r="G7" s="16">
        <v>6029232.4199999999</v>
      </c>
      <c r="H7" s="16">
        <v>6416817.1100000003</v>
      </c>
      <c r="I7" s="22">
        <v>6834018.5899999999</v>
      </c>
    </row>
    <row r="8" spans="1:9" ht="40.799999999999997">
      <c r="A8" s="18" t="s">
        <v>5</v>
      </c>
      <c r="B8" s="5" t="s">
        <v>1</v>
      </c>
      <c r="C8" s="6" t="s">
        <v>9</v>
      </c>
      <c r="D8" s="11" t="s">
        <v>10</v>
      </c>
      <c r="E8" s="5" t="s">
        <v>7</v>
      </c>
      <c r="F8" s="16">
        <f>F7</f>
        <v>5629161</v>
      </c>
      <c r="G8" s="16">
        <f t="shared" ref="G8:I8" si="0">G7</f>
        <v>6029232.4199999999</v>
      </c>
      <c r="H8" s="16">
        <f t="shared" si="0"/>
        <v>6416817.1100000003</v>
      </c>
      <c r="I8" s="16">
        <f t="shared" si="0"/>
        <v>6834018.5899999999</v>
      </c>
    </row>
    <row r="9" spans="1:9">
      <c r="A9" s="18" t="s">
        <v>5</v>
      </c>
      <c r="B9" s="5" t="s">
        <v>1</v>
      </c>
      <c r="C9" s="6" t="s">
        <v>11</v>
      </c>
      <c r="D9" s="12" t="s">
        <v>12</v>
      </c>
      <c r="E9" s="5" t="s">
        <v>7</v>
      </c>
      <c r="F9" s="16">
        <v>162535</v>
      </c>
      <c r="G9" s="16">
        <v>172535</v>
      </c>
      <c r="H9" s="16">
        <v>262535</v>
      </c>
      <c r="I9" s="22">
        <v>362535</v>
      </c>
    </row>
    <row r="10" spans="1:9">
      <c r="A10" s="18" t="s">
        <v>5</v>
      </c>
      <c r="B10" s="5" t="s">
        <v>1</v>
      </c>
      <c r="C10" s="6" t="s">
        <v>13</v>
      </c>
      <c r="D10" s="12" t="s">
        <v>14</v>
      </c>
      <c r="E10" s="5" t="s">
        <v>7</v>
      </c>
      <c r="F10" s="16">
        <f t="shared" ref="F10:I10" si="1">SUM(F8-F9)</f>
        <v>5466626</v>
      </c>
      <c r="G10" s="16">
        <f t="shared" si="1"/>
        <v>5856697.4199999999</v>
      </c>
      <c r="H10" s="16">
        <f t="shared" si="1"/>
        <v>6154282.1100000003</v>
      </c>
      <c r="I10" s="22">
        <f t="shared" si="1"/>
        <v>6471483.5899999999</v>
      </c>
    </row>
    <row r="11" spans="1:9">
      <c r="A11" s="18" t="s">
        <v>5</v>
      </c>
      <c r="B11" s="5" t="s">
        <v>1</v>
      </c>
      <c r="C11" s="6" t="s">
        <v>15</v>
      </c>
      <c r="D11" s="12" t="s">
        <v>16</v>
      </c>
      <c r="E11" s="5" t="s">
        <v>7</v>
      </c>
      <c r="F11" s="16">
        <v>670424.27</v>
      </c>
      <c r="G11" s="16">
        <v>805774.83</v>
      </c>
      <c r="H11" s="16">
        <v>851984.3</v>
      </c>
      <c r="I11" s="22">
        <v>892214.44</v>
      </c>
    </row>
    <row r="12" spans="1:9" ht="40.799999999999997">
      <c r="A12" s="18" t="s">
        <v>5</v>
      </c>
      <c r="B12" s="5" t="s">
        <v>1</v>
      </c>
      <c r="C12" s="6" t="s">
        <v>17</v>
      </c>
      <c r="D12" s="11" t="s">
        <v>18</v>
      </c>
      <c r="E12" s="5" t="s">
        <v>7</v>
      </c>
      <c r="F12" s="16">
        <v>392820</v>
      </c>
      <c r="G12" s="16">
        <v>445892.4</v>
      </c>
      <c r="H12" s="16">
        <v>454810.3</v>
      </c>
      <c r="I12" s="22">
        <v>473002.7</v>
      </c>
    </row>
    <row r="13" spans="1:9">
      <c r="A13" s="18" t="s">
        <v>5</v>
      </c>
      <c r="B13" s="5" t="s">
        <v>1</v>
      </c>
      <c r="C13" s="6" t="s">
        <v>19</v>
      </c>
      <c r="D13" s="12" t="s">
        <v>20</v>
      </c>
      <c r="E13" s="5" t="s">
        <v>7</v>
      </c>
      <c r="F13" s="16">
        <v>45898</v>
      </c>
      <c r="G13" s="16">
        <v>48176.9</v>
      </c>
      <c r="H13" s="16">
        <v>49668.5</v>
      </c>
      <c r="I13" s="22">
        <v>41214.6</v>
      </c>
    </row>
    <row r="14" spans="1:9">
      <c r="A14" s="18" t="s">
        <v>5</v>
      </c>
      <c r="B14" s="5" t="s">
        <v>1</v>
      </c>
      <c r="C14" s="6" t="s">
        <v>21</v>
      </c>
      <c r="D14" s="12" t="s">
        <v>22</v>
      </c>
      <c r="E14" s="5" t="s">
        <v>7</v>
      </c>
      <c r="F14" s="16">
        <v>5967</v>
      </c>
      <c r="G14" s="16">
        <v>6000</v>
      </c>
      <c r="H14" s="22">
        <v>6166.67</v>
      </c>
      <c r="I14" s="22">
        <v>6333.34</v>
      </c>
    </row>
    <row r="15" spans="1:9" ht="20.399999999999999">
      <c r="A15" s="18" t="s">
        <v>5</v>
      </c>
      <c r="B15" s="5" t="s">
        <v>1</v>
      </c>
      <c r="C15" s="6" t="s">
        <v>23</v>
      </c>
      <c r="D15" s="7" t="s">
        <v>24</v>
      </c>
      <c r="E15" s="5" t="s">
        <v>7</v>
      </c>
      <c r="F15" s="16">
        <v>44359</v>
      </c>
      <c r="G15" s="16">
        <v>33752</v>
      </c>
      <c r="H15" s="16">
        <v>26752</v>
      </c>
      <c r="I15" s="22">
        <v>28133</v>
      </c>
    </row>
    <row r="16" spans="1:9">
      <c r="A16" s="18" t="s">
        <v>5</v>
      </c>
      <c r="B16" s="5" t="s">
        <v>1</v>
      </c>
      <c r="C16" s="6" t="s">
        <v>25</v>
      </c>
      <c r="D16" s="12" t="s">
        <v>20</v>
      </c>
      <c r="E16" s="5" t="s">
        <v>7</v>
      </c>
      <c r="F16" s="16">
        <v>44359</v>
      </c>
      <c r="G16" s="16">
        <v>43752</v>
      </c>
      <c r="H16" s="16">
        <v>46752</v>
      </c>
      <c r="I16" s="22">
        <v>48133</v>
      </c>
    </row>
    <row r="17" spans="1:9">
      <c r="A17" s="18" t="s">
        <v>5</v>
      </c>
      <c r="B17" s="5" t="s">
        <v>1</v>
      </c>
      <c r="C17" s="6" t="s">
        <v>26</v>
      </c>
      <c r="D17" s="12" t="s">
        <v>22</v>
      </c>
      <c r="E17" s="5" t="s">
        <v>7</v>
      </c>
      <c r="F17" s="16">
        <v>5767</v>
      </c>
      <c r="G17" s="16">
        <v>5833.34</v>
      </c>
      <c r="H17" s="16">
        <v>6000</v>
      </c>
      <c r="I17" s="22">
        <v>6166.67</v>
      </c>
    </row>
    <row r="18" spans="1:9" ht="40.799999999999997">
      <c r="A18" s="18" t="s">
        <v>5</v>
      </c>
      <c r="B18" s="5" t="s">
        <v>1</v>
      </c>
      <c r="C18" s="6" t="s">
        <v>27</v>
      </c>
      <c r="D18" s="11" t="s">
        <v>28</v>
      </c>
      <c r="E18" s="5" t="s">
        <v>7</v>
      </c>
      <c r="F18" s="16">
        <v>18715.400000000001</v>
      </c>
      <c r="G18" s="16">
        <v>19445.3</v>
      </c>
      <c r="H18" s="16">
        <v>20204.5</v>
      </c>
      <c r="I18" s="22">
        <v>20992.6</v>
      </c>
    </row>
    <row r="19" spans="1:9">
      <c r="A19" s="18" t="s">
        <v>5</v>
      </c>
      <c r="B19" s="5" t="s">
        <v>1</v>
      </c>
      <c r="C19" s="6" t="s">
        <v>29</v>
      </c>
      <c r="D19" s="12" t="s">
        <v>20</v>
      </c>
      <c r="E19" s="5" t="s">
        <v>7</v>
      </c>
      <c r="F19" s="16">
        <v>18715.400000000001</v>
      </c>
      <c r="G19" s="16">
        <v>19445.3</v>
      </c>
      <c r="H19" s="16">
        <v>20204.5</v>
      </c>
      <c r="I19" s="22">
        <v>20992.6</v>
      </c>
    </row>
    <row r="20" spans="1:9">
      <c r="A20" s="18" t="s">
        <v>5</v>
      </c>
      <c r="B20" s="5" t="s">
        <v>1</v>
      </c>
      <c r="C20" s="6" t="s">
        <v>30</v>
      </c>
      <c r="D20" s="12" t="s">
        <v>22</v>
      </c>
      <c r="E20" s="5" t="s">
        <v>7</v>
      </c>
      <c r="F20" s="16">
        <v>916.67</v>
      </c>
      <c r="G20" s="16">
        <v>933.34</v>
      </c>
      <c r="H20" s="16">
        <v>1000</v>
      </c>
      <c r="I20" s="22">
        <v>1000</v>
      </c>
    </row>
    <row r="21" spans="1:9">
      <c r="A21" s="18"/>
      <c r="B21" s="5"/>
      <c r="C21" s="6" t="s">
        <v>31</v>
      </c>
      <c r="D21" s="12" t="s">
        <v>61</v>
      </c>
      <c r="E21" s="5"/>
      <c r="F21" s="16">
        <v>33884.36</v>
      </c>
      <c r="G21" s="16">
        <v>33884.36</v>
      </c>
      <c r="H21" s="16">
        <v>33884.36</v>
      </c>
      <c r="I21" s="16">
        <v>33884.36</v>
      </c>
    </row>
    <row r="22" spans="1:9" ht="30.6">
      <c r="A22" s="18"/>
      <c r="B22" s="5"/>
      <c r="C22" s="6" t="s">
        <v>33</v>
      </c>
      <c r="D22" s="17" t="s">
        <v>60</v>
      </c>
      <c r="E22" s="5"/>
      <c r="F22" s="16">
        <v>5082.6499999999996</v>
      </c>
      <c r="G22" s="16">
        <v>5082.6499999999996</v>
      </c>
      <c r="H22" s="16">
        <v>5082.6499999999996</v>
      </c>
      <c r="I22" s="16">
        <v>5082.6499999999996</v>
      </c>
    </row>
    <row r="23" spans="1:9">
      <c r="A23" s="18" t="s">
        <v>5</v>
      </c>
      <c r="B23" s="5" t="s">
        <v>1</v>
      </c>
      <c r="C23" s="6" t="s">
        <v>35</v>
      </c>
      <c r="D23" s="7" t="s">
        <v>32</v>
      </c>
      <c r="E23" s="5" t="s">
        <v>7</v>
      </c>
      <c r="F23" s="16">
        <f>F8+F12+F15+F18</f>
        <v>6085055.4000000004</v>
      </c>
      <c r="G23" s="16">
        <f>G8+G12+G15+G18+G21</f>
        <v>6562206.4800000004</v>
      </c>
      <c r="H23" s="16">
        <f t="shared" ref="H23:I23" si="2">H8+H12+H15+H18+H21</f>
        <v>6952468.2700000005</v>
      </c>
      <c r="I23" s="22">
        <f t="shared" si="2"/>
        <v>7390031.25</v>
      </c>
    </row>
    <row r="24" spans="1:9">
      <c r="A24" s="18" t="s">
        <v>5</v>
      </c>
      <c r="B24" s="5" t="s">
        <v>1</v>
      </c>
      <c r="C24" s="6" t="s">
        <v>37</v>
      </c>
      <c r="D24" s="7" t="s">
        <v>34</v>
      </c>
      <c r="E24" s="5" t="s">
        <v>7</v>
      </c>
      <c r="F24" s="16">
        <f>F9</f>
        <v>162535</v>
      </c>
      <c r="G24" s="16">
        <f>G9</f>
        <v>172535</v>
      </c>
      <c r="H24" s="16">
        <f>H9</f>
        <v>262535</v>
      </c>
      <c r="I24" s="22">
        <f>I9</f>
        <v>362535</v>
      </c>
    </row>
    <row r="25" spans="1:9">
      <c r="A25" s="18" t="s">
        <v>5</v>
      </c>
      <c r="B25" s="5" t="s">
        <v>1</v>
      </c>
      <c r="C25" s="6" t="s">
        <v>39</v>
      </c>
      <c r="D25" s="7" t="s">
        <v>36</v>
      </c>
      <c r="E25" s="5" t="s">
        <v>7</v>
      </c>
      <c r="F25" s="16">
        <f>F10+F13+F16+F19</f>
        <v>5575598.4000000004</v>
      </c>
      <c r="G25" s="16">
        <f>G10+G13+G16+G19</f>
        <v>5968071.6200000001</v>
      </c>
      <c r="H25" s="16">
        <f>H10+H13+H16+H19</f>
        <v>6270907.1100000003</v>
      </c>
      <c r="I25" s="22">
        <f>I10+I13+I16+I19</f>
        <v>6581823.7899999991</v>
      </c>
    </row>
    <row r="26" spans="1:9">
      <c r="A26" s="18" t="s">
        <v>5</v>
      </c>
      <c r="B26" s="5" t="s">
        <v>1</v>
      </c>
      <c r="C26" s="6" t="s">
        <v>41</v>
      </c>
      <c r="D26" s="7" t="s">
        <v>38</v>
      </c>
      <c r="E26" s="5" t="s">
        <v>7</v>
      </c>
      <c r="F26" s="16">
        <f>F11+F14+F17+F20</f>
        <v>683074.94000000006</v>
      </c>
      <c r="G26" s="16">
        <f>G11+G14+G17+G20+G22</f>
        <v>823624.15999999992</v>
      </c>
      <c r="H26" s="16">
        <f t="shared" ref="H26:I26" si="3">H11+H14+H17+H20+H22</f>
        <v>870233.62000000011</v>
      </c>
      <c r="I26" s="22">
        <f t="shared" si="3"/>
        <v>910797.1</v>
      </c>
    </row>
    <row r="27" spans="1:9">
      <c r="A27" s="18"/>
      <c r="B27" s="5"/>
      <c r="C27" s="6" t="s">
        <v>44</v>
      </c>
      <c r="D27" s="7" t="s">
        <v>40</v>
      </c>
      <c r="E27" s="5"/>
      <c r="F27" s="16"/>
      <c r="G27" s="16"/>
      <c r="H27" s="16"/>
      <c r="I27" s="22"/>
    </row>
    <row r="28" spans="1:9">
      <c r="A28" s="18" t="s">
        <v>5</v>
      </c>
      <c r="B28" s="5" t="s">
        <v>1</v>
      </c>
      <c r="C28" s="6" t="s">
        <v>46</v>
      </c>
      <c r="D28" s="12" t="s">
        <v>42</v>
      </c>
      <c r="E28" s="5" t="s">
        <v>43</v>
      </c>
      <c r="F28" s="16">
        <v>70</v>
      </c>
      <c r="G28" s="16">
        <v>70</v>
      </c>
      <c r="H28" s="16">
        <v>70</v>
      </c>
      <c r="I28" s="22">
        <v>70</v>
      </c>
    </row>
    <row r="29" spans="1:9">
      <c r="A29" s="18" t="s">
        <v>5</v>
      </c>
      <c r="B29" s="5" t="s">
        <v>1</v>
      </c>
      <c r="C29" s="6" t="s">
        <v>48</v>
      </c>
      <c r="D29" s="12" t="s">
        <v>45</v>
      </c>
      <c r="E29" s="5" t="s">
        <v>43</v>
      </c>
      <c r="F29" s="16">
        <v>30</v>
      </c>
      <c r="G29" s="16">
        <v>30</v>
      </c>
      <c r="H29" s="16">
        <v>30</v>
      </c>
      <c r="I29" s="22">
        <v>30</v>
      </c>
    </row>
    <row r="30" spans="1:9">
      <c r="A30" s="18"/>
      <c r="B30" s="5"/>
      <c r="C30" s="6" t="s">
        <v>49</v>
      </c>
      <c r="D30" s="12" t="s">
        <v>42</v>
      </c>
      <c r="E30" s="5" t="s">
        <v>43</v>
      </c>
      <c r="F30" s="16">
        <v>85</v>
      </c>
      <c r="G30" s="16">
        <v>85</v>
      </c>
      <c r="H30" s="16">
        <v>85</v>
      </c>
      <c r="I30" s="22">
        <v>85</v>
      </c>
    </row>
    <row r="31" spans="1:9">
      <c r="A31" s="18"/>
      <c r="B31" s="5"/>
      <c r="C31" s="6" t="s">
        <v>50</v>
      </c>
      <c r="D31" s="12" t="s">
        <v>45</v>
      </c>
      <c r="E31" s="5" t="s">
        <v>43</v>
      </c>
      <c r="F31" s="16">
        <v>15</v>
      </c>
      <c r="G31" s="16">
        <v>15</v>
      </c>
      <c r="H31" s="16">
        <v>15</v>
      </c>
      <c r="I31" s="22">
        <v>15</v>
      </c>
    </row>
    <row r="32" spans="1:9">
      <c r="A32" s="18"/>
      <c r="B32" s="5"/>
      <c r="C32" s="6" t="s">
        <v>52</v>
      </c>
      <c r="D32" s="12" t="s">
        <v>42</v>
      </c>
      <c r="E32" s="5" t="s">
        <v>43</v>
      </c>
      <c r="F32" s="16">
        <v>61</v>
      </c>
      <c r="G32" s="16">
        <v>61</v>
      </c>
      <c r="H32" s="16">
        <v>61</v>
      </c>
      <c r="I32" s="22">
        <v>61</v>
      </c>
    </row>
    <row r="33" spans="1:9">
      <c r="A33" s="18"/>
      <c r="B33" s="5"/>
      <c r="C33" s="6" t="s">
        <v>53</v>
      </c>
      <c r="D33" s="12" t="s">
        <v>45</v>
      </c>
      <c r="E33" s="5" t="s">
        <v>43</v>
      </c>
      <c r="F33" s="16">
        <v>26</v>
      </c>
      <c r="G33" s="16">
        <v>26</v>
      </c>
      <c r="H33" s="16">
        <v>26</v>
      </c>
      <c r="I33" s="22">
        <v>26</v>
      </c>
    </row>
    <row r="34" spans="1:9">
      <c r="A34" s="18" t="s">
        <v>5</v>
      </c>
      <c r="B34" s="5" t="s">
        <v>1</v>
      </c>
      <c r="C34" s="6" t="s">
        <v>54</v>
      </c>
      <c r="D34" s="7" t="s">
        <v>47</v>
      </c>
      <c r="E34" s="5" t="s">
        <v>7</v>
      </c>
      <c r="F34" s="16">
        <f t="shared" ref="F34:I34" si="4">F35+F36</f>
        <v>684396.42900000012</v>
      </c>
      <c r="G34" s="16">
        <f t="shared" si="4"/>
        <v>822963.4155</v>
      </c>
      <c r="H34" s="16">
        <f t="shared" si="4"/>
        <v>869572.87550000008</v>
      </c>
      <c r="I34" s="22">
        <f t="shared" si="4"/>
        <v>910136.35550000006</v>
      </c>
    </row>
    <row r="35" spans="1:9">
      <c r="A35" s="18" t="s">
        <v>5</v>
      </c>
      <c r="B35" s="5" t="s">
        <v>1</v>
      </c>
      <c r="C35" s="6" t="s">
        <v>56</v>
      </c>
      <c r="D35" s="12" t="s">
        <v>42</v>
      </c>
      <c r="E35" s="5" t="s">
        <v>7</v>
      </c>
      <c r="F35" s="16">
        <f>F11*F28/100+F14*F28/100+F17*F28/100+F20*F30/100</f>
        <v>478289.95850000007</v>
      </c>
      <c r="G35" s="16">
        <f>G11*G28/100+G14*G28/100+G17*G28/100+G20*G30/100+G22*G32/100</f>
        <v>576219.47450000001</v>
      </c>
      <c r="H35" s="16">
        <f t="shared" ref="H35:I35" si="5">H11*H28/100+H14*H28/100+H17*H28/100+H20*H30/100+H22*H32/100</f>
        <v>608856.09550000005</v>
      </c>
      <c r="I35" s="22">
        <f t="shared" si="5"/>
        <v>637250.53150000004</v>
      </c>
    </row>
    <row r="36" spans="1:9">
      <c r="A36" s="18" t="s">
        <v>5</v>
      </c>
      <c r="B36" s="5" t="s">
        <v>1</v>
      </c>
      <c r="C36" s="6" t="s">
        <v>57</v>
      </c>
      <c r="D36" s="12" t="s">
        <v>45</v>
      </c>
      <c r="E36" s="5" t="s">
        <v>7</v>
      </c>
      <c r="F36" s="16">
        <f>F11*F29/100+F14*F29/100+F17*F29/100+F20*F31/100+F22*F33/100</f>
        <v>206106.47050000002</v>
      </c>
      <c r="G36" s="16">
        <f>G11*G29/100+G14*G29/100+G17*G29/100+G20*G31/100+G22*G33/100</f>
        <v>246743.94099999999</v>
      </c>
      <c r="H36" s="16">
        <f t="shared" ref="H36:I36" si="6">H11*H29/100+H14*H29/100+H17*H29/100+H20*H31/100+H22*H33/100</f>
        <v>260716.78</v>
      </c>
      <c r="I36" s="22">
        <f t="shared" si="6"/>
        <v>272885.82399999996</v>
      </c>
    </row>
    <row r="37" spans="1:9">
      <c r="A37" s="18" t="s">
        <v>5</v>
      </c>
      <c r="B37" s="5" t="s">
        <v>1</v>
      </c>
      <c r="C37" s="6" t="s">
        <v>62</v>
      </c>
      <c r="D37" s="7" t="s">
        <v>51</v>
      </c>
      <c r="E37" s="5" t="s">
        <v>7</v>
      </c>
      <c r="F37" s="16">
        <f t="shared" ref="F37:I37" si="7">F38+F39</f>
        <v>45828.160000000003</v>
      </c>
      <c r="G37" s="16">
        <f t="shared" si="7"/>
        <v>2218.0500000000002</v>
      </c>
      <c r="H37" s="16">
        <f t="shared" si="7"/>
        <v>2218.0500000000002</v>
      </c>
      <c r="I37" s="22">
        <f t="shared" si="7"/>
        <v>1964.19</v>
      </c>
    </row>
    <row r="38" spans="1:9">
      <c r="A38" s="18" t="s">
        <v>5</v>
      </c>
      <c r="B38" s="5" t="s">
        <v>1</v>
      </c>
      <c r="C38" s="6" t="s">
        <v>63</v>
      </c>
      <c r="D38" s="12" t="s">
        <v>42</v>
      </c>
      <c r="E38" s="5" t="s">
        <v>7</v>
      </c>
      <c r="F38" s="16">
        <v>35252.43</v>
      </c>
      <c r="G38" s="16">
        <v>1552.63</v>
      </c>
      <c r="H38" s="16">
        <v>1552.63</v>
      </c>
      <c r="I38" s="22">
        <v>1393.83</v>
      </c>
    </row>
    <row r="39" spans="1:9">
      <c r="A39" s="18" t="s">
        <v>5</v>
      </c>
      <c r="B39" s="5" t="s">
        <v>1</v>
      </c>
      <c r="C39" s="6" t="s">
        <v>64</v>
      </c>
      <c r="D39" s="12" t="s">
        <v>45</v>
      </c>
      <c r="E39" s="5" t="s">
        <v>7</v>
      </c>
      <c r="F39" s="16">
        <v>10575.73</v>
      </c>
      <c r="G39" s="16">
        <v>665.42</v>
      </c>
      <c r="H39" s="16">
        <v>665.42</v>
      </c>
      <c r="I39" s="22">
        <v>570.36</v>
      </c>
    </row>
    <row r="40" spans="1:9">
      <c r="A40" s="18" t="s">
        <v>5</v>
      </c>
      <c r="B40" s="5" t="s">
        <v>1</v>
      </c>
      <c r="C40" s="6" t="s">
        <v>65</v>
      </c>
      <c r="D40" s="7" t="s">
        <v>55</v>
      </c>
      <c r="E40" s="5" t="s">
        <v>7</v>
      </c>
      <c r="F40" s="16">
        <f t="shared" ref="F40:I40" si="8">F41+F42</f>
        <v>730224.58900000015</v>
      </c>
      <c r="G40" s="16">
        <f t="shared" si="8"/>
        <v>825181.46550000005</v>
      </c>
      <c r="H40" s="16">
        <f t="shared" si="8"/>
        <v>871790.92550000013</v>
      </c>
      <c r="I40" s="22">
        <f t="shared" si="8"/>
        <v>912100.54550000001</v>
      </c>
    </row>
    <row r="41" spans="1:9">
      <c r="A41" s="18" t="s">
        <v>5</v>
      </c>
      <c r="B41" s="5" t="s">
        <v>1</v>
      </c>
      <c r="C41" s="6" t="s">
        <v>66</v>
      </c>
      <c r="D41" s="12" t="s">
        <v>42</v>
      </c>
      <c r="E41" s="5" t="s">
        <v>7</v>
      </c>
      <c r="F41" s="16">
        <f t="shared" ref="F41:I42" si="9">F35+F38</f>
        <v>513542.38850000006</v>
      </c>
      <c r="G41" s="16">
        <f t="shared" si="9"/>
        <v>577772.10450000002</v>
      </c>
      <c r="H41" s="16">
        <f t="shared" si="9"/>
        <v>610408.72550000006</v>
      </c>
      <c r="I41" s="22">
        <f t="shared" si="9"/>
        <v>638644.3615</v>
      </c>
    </row>
    <row r="42" spans="1:9">
      <c r="A42" s="18" t="s">
        <v>5</v>
      </c>
      <c r="B42" s="5" t="s">
        <v>1</v>
      </c>
      <c r="C42" s="6" t="s">
        <v>67</v>
      </c>
      <c r="D42" s="12" t="s">
        <v>45</v>
      </c>
      <c r="E42" s="5" t="s">
        <v>7</v>
      </c>
      <c r="F42" s="15">
        <f t="shared" si="9"/>
        <v>216682.20050000004</v>
      </c>
      <c r="G42" s="16">
        <f t="shared" si="9"/>
        <v>247409.361</v>
      </c>
      <c r="H42" s="16">
        <f t="shared" si="9"/>
        <v>261382.2</v>
      </c>
      <c r="I42" s="22">
        <f t="shared" si="9"/>
        <v>273456.18399999995</v>
      </c>
    </row>
    <row r="43" spans="1:9" ht="15" thickBot="1">
      <c r="A43" s="23"/>
      <c r="B43" s="24"/>
      <c r="C43" s="25"/>
      <c r="D43" s="26"/>
      <c r="E43" s="24"/>
      <c r="F43" s="27"/>
      <c r="G43" s="27"/>
      <c r="H43" s="27"/>
      <c r="I43" s="28"/>
    </row>
    <row r="45" spans="1:9">
      <c r="A45" s="13"/>
    </row>
    <row r="46" spans="1:9">
      <c r="A46" s="13"/>
    </row>
    <row r="49" spans="1:1">
      <c r="A49" s="14"/>
    </row>
  </sheetData>
  <mergeCells count="3">
    <mergeCell ref="A2:I2"/>
    <mergeCell ref="A3:I3"/>
    <mergeCell ref="H1:I1"/>
  </mergeCells>
  <pageMargins left="0.31496062992125984" right="0.23622047244094491" top="0.19685039370078741" bottom="0.27559055118110237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Shmakova</cp:lastModifiedBy>
  <cp:lastPrinted>2017-10-31T07:11:16Z</cp:lastPrinted>
  <dcterms:created xsi:type="dcterms:W3CDTF">2014-06-17T08:42:28Z</dcterms:created>
  <dcterms:modified xsi:type="dcterms:W3CDTF">2021-11-10T08:48:51Z</dcterms:modified>
</cp:coreProperties>
</file>