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10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4" i="1"/>
  <c r="H10" l="1"/>
  <c r="I10"/>
  <c r="J10"/>
  <c r="K10"/>
  <c r="G10"/>
  <c r="J20"/>
  <c r="K20"/>
  <c r="I20"/>
  <c r="F10" l="1"/>
  <c r="F23" s="1"/>
  <c r="K23"/>
  <c r="I23"/>
  <c r="J23"/>
  <c r="H23"/>
  <c r="G23"/>
  <c r="F21"/>
  <c r="G21"/>
  <c r="H21"/>
  <c r="I21"/>
  <c r="J21"/>
  <c r="K21"/>
  <c r="F22"/>
  <c r="G22"/>
  <c r="H22"/>
  <c r="I22"/>
  <c r="J22"/>
  <c r="K22"/>
  <c r="F24"/>
  <c r="F29" s="1"/>
  <c r="G24"/>
  <c r="G29" s="1"/>
  <c r="H24"/>
  <c r="H29" s="1"/>
  <c r="I24"/>
  <c r="I30" s="1"/>
  <c r="I36" s="1"/>
  <c r="J24"/>
  <c r="J29" s="1"/>
  <c r="K24"/>
  <c r="K29" s="1"/>
  <c r="F31"/>
  <c r="G31"/>
  <c r="H31"/>
  <c r="I31"/>
  <c r="J31"/>
  <c r="K31"/>
  <c r="F35" l="1"/>
  <c r="F30"/>
  <c r="F36" s="1"/>
  <c r="K30"/>
  <c r="K36" s="1"/>
  <c r="J35"/>
  <c r="J30"/>
  <c r="J36" s="1"/>
  <c r="I29"/>
  <c r="I35" s="1"/>
  <c r="I34" s="1"/>
  <c r="K35"/>
  <c r="H30"/>
  <c r="H36" s="1"/>
  <c r="H35"/>
  <c r="G30"/>
  <c r="G36" s="1"/>
  <c r="G35"/>
  <c r="K28" l="1"/>
  <c r="F28"/>
  <c r="F34"/>
  <c r="K34"/>
  <c r="J28"/>
  <c r="J34"/>
  <c r="I28"/>
  <c r="H34"/>
  <c r="H28"/>
  <c r="G34"/>
  <c r="G28"/>
</calcChain>
</file>

<file path=xl/sharedStrings.xml><?xml version="1.0" encoding="utf-8"?>
<sst xmlns="http://schemas.openxmlformats.org/spreadsheetml/2006/main" count="164" uniqueCount="67">
  <si>
    <t>Приложение 25.2 - Налог на доходы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</si>
  <si>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</si>
  <si>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</si>
  <si>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</si>
  <si>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</si>
  <si>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</si>
  <si>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</si>
  <si>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</si>
  <si>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2016 прогноз вариант 2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</si>
  <si>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</si>
  <si>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</si>
  <si>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</si>
  <si>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</si>
  <si>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</si>
  <si>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</si>
  <si>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</si>
  <si>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</si>
  <si>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</si>
  <si>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</si>
  <si>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</si>
  <si>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</si>
  <si>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</si>
  <si>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</si>
  <si>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</si>
  <si>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</si>
  <si>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</si>
  <si>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</si>
  <si>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</si>
  <si>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</si>
  <si>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</si>
  <si>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</si>
  <si>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</si>
  <si>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</si>
  <si>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</si>
  <si>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</si>
  <si>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</si>
  <si>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</si>
  <si>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</si>
  <si>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</si>
  <si>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</si>
  <si>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</si>
  <si>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</si>
  <si>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</si>
  <si>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</si>
  <si>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</si>
  <si>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</si>
  <si>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</si>
  <si>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</si>
  <si>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</si>
  <si>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</si>
  <si>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</si>
  <si>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</si>
  <si>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</si>
  <si>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</si>
  <si>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</si>
  <si>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</si>
  <si>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</si>
  <si>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</si>
  <si>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</si>
  <si>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</si>
  <si>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</si>
  <si>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</si>
  <si>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</si>
  <si>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2014 Отчет</t>
  </si>
  <si>
    <t>2015 Оценка</t>
  </si>
  <si>
    <t>2018 прогноз вариант 2</t>
  </si>
  <si>
    <t>Приложение №4 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</si>
</sst>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E1" workbookViewId="0">
      <selection activeCell="A2" sqref="A2:K2"/>
    </sheetView>
  </sheetViews>
  <sheetFormatPr defaultRowHeight="1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6" width="13.140625" style="4" customWidth="1"/>
    <col min="7" max="7" width="14.28515625" style="4" customWidth="1"/>
    <col min="8" max="11" width="10.7109375" style="4" customWidth="1"/>
  </cols>
  <sheetData>
    <row r="1" spans="1:11" ht="45.75" customHeight="1">
      <c r="J1" s="19" t="s">
        <v>66</v>
      </c>
      <c r="K1" s="19"/>
    </row>
    <row r="2" spans="1:1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>
      <c r="A4" s="5"/>
      <c r="B4" s="5"/>
      <c r="C4" s="6"/>
      <c r="D4" s="7"/>
      <c r="E4" s="5"/>
      <c r="F4" s="8"/>
      <c r="G4" s="8"/>
      <c r="H4" s="8"/>
      <c r="I4" s="8"/>
      <c r="J4" s="8"/>
      <c r="K4" s="8"/>
    </row>
    <row r="5" spans="1:11" ht="31.5">
      <c r="A5" s="9" t="s">
        <v>2</v>
      </c>
      <c r="B5" s="9" t="s">
        <v>3</v>
      </c>
      <c r="C5" s="10" t="s">
        <v>4</v>
      </c>
      <c r="D5" s="10" t="s">
        <v>5</v>
      </c>
      <c r="E5" s="9" t="s">
        <v>6</v>
      </c>
      <c r="F5" s="9" t="s">
        <v>7</v>
      </c>
      <c r="G5" s="9" t="s">
        <v>63</v>
      </c>
      <c r="H5" s="9" t="s">
        <v>64</v>
      </c>
      <c r="I5" s="9" t="s">
        <v>8</v>
      </c>
      <c r="J5" s="9" t="s">
        <v>9</v>
      </c>
      <c r="K5" s="9" t="s">
        <v>65</v>
      </c>
    </row>
    <row r="6" spans="1:11">
      <c r="A6" s="5" t="s">
        <v>10</v>
      </c>
      <c r="B6" s="5" t="s">
        <v>3</v>
      </c>
      <c r="C6" s="6"/>
      <c r="D6" s="7" t="s">
        <v>11</v>
      </c>
      <c r="E6" s="5" t="s">
        <v>12</v>
      </c>
      <c r="F6" s="11"/>
      <c r="G6" s="11"/>
      <c r="H6" s="11"/>
      <c r="I6" s="11"/>
      <c r="J6" s="11"/>
      <c r="K6" s="11"/>
    </row>
    <row r="7" spans="1:11">
      <c r="A7" s="5" t="s">
        <v>10</v>
      </c>
      <c r="B7" s="5" t="s">
        <v>3</v>
      </c>
      <c r="C7" s="6"/>
      <c r="D7" s="7" t="s">
        <v>13</v>
      </c>
      <c r="E7" s="5" t="s">
        <v>12</v>
      </c>
      <c r="F7" s="11">
        <v>4036432.46</v>
      </c>
      <c r="G7" s="11">
        <v>4290384.4000000004</v>
      </c>
      <c r="H7" s="11">
        <v>4333402.5999999996</v>
      </c>
      <c r="I7" s="11">
        <v>4710984.4000000004</v>
      </c>
      <c r="J7" s="11">
        <v>5197418.5</v>
      </c>
      <c r="K7" s="11">
        <v>5683536.7000000002</v>
      </c>
    </row>
    <row r="8" spans="1:11" ht="56.25">
      <c r="A8" s="5" t="s">
        <v>10</v>
      </c>
      <c r="B8" s="5" t="s">
        <v>3</v>
      </c>
      <c r="C8" s="6" t="s">
        <v>14</v>
      </c>
      <c r="D8" s="12" t="s">
        <v>15</v>
      </c>
      <c r="E8" s="5" t="s">
        <v>12</v>
      </c>
      <c r="F8" s="11">
        <v>4036234.46</v>
      </c>
      <c r="G8" s="11">
        <v>4290384.8</v>
      </c>
      <c r="H8" s="11">
        <v>4333402.5999999996</v>
      </c>
      <c r="I8" s="11">
        <v>4710984.4000000004</v>
      </c>
      <c r="J8" s="11">
        <v>5197418.5</v>
      </c>
      <c r="K8" s="11">
        <v>5683536.7000000002</v>
      </c>
    </row>
    <row r="9" spans="1:11">
      <c r="A9" s="5" t="s">
        <v>10</v>
      </c>
      <c r="B9" s="5" t="s">
        <v>3</v>
      </c>
      <c r="C9" s="6" t="s">
        <v>16</v>
      </c>
      <c r="D9" s="13" t="s">
        <v>17</v>
      </c>
      <c r="E9" s="5" t="s">
        <v>12</v>
      </c>
      <c r="F9" s="11">
        <v>271756.79999999999</v>
      </c>
      <c r="G9" s="11">
        <v>183580.6</v>
      </c>
      <c r="H9" s="11">
        <v>183580.6</v>
      </c>
      <c r="I9" s="11">
        <v>183580.6</v>
      </c>
      <c r="J9" s="11">
        <v>183580.6</v>
      </c>
      <c r="K9" s="11">
        <v>183580.6</v>
      </c>
    </row>
    <row r="10" spans="1:11">
      <c r="A10" s="5" t="s">
        <v>10</v>
      </c>
      <c r="B10" s="5" t="s">
        <v>3</v>
      </c>
      <c r="C10" s="6" t="s">
        <v>18</v>
      </c>
      <c r="D10" s="13" t="s">
        <v>19</v>
      </c>
      <c r="E10" s="5" t="s">
        <v>12</v>
      </c>
      <c r="F10" s="11">
        <f>SUM(F8-F9)</f>
        <v>3764477.66</v>
      </c>
      <c r="G10" s="11">
        <f>SUM(G8-G9)</f>
        <v>4106804.1999999997</v>
      </c>
      <c r="H10" s="11">
        <f t="shared" ref="H10:K10" si="0">SUM(H8-H9)</f>
        <v>4149821.9999999995</v>
      </c>
      <c r="I10" s="11">
        <f t="shared" si="0"/>
        <v>4527403.8000000007</v>
      </c>
      <c r="J10" s="11">
        <f t="shared" si="0"/>
        <v>5013837.9000000004</v>
      </c>
      <c r="K10" s="11">
        <f t="shared" si="0"/>
        <v>5499956.1000000006</v>
      </c>
    </row>
    <row r="11" spans="1:11">
      <c r="A11" s="5" t="s">
        <v>10</v>
      </c>
      <c r="B11" s="5" t="s">
        <v>3</v>
      </c>
      <c r="C11" s="6" t="s">
        <v>20</v>
      </c>
      <c r="D11" s="13" t="s">
        <v>21</v>
      </c>
      <c r="E11" s="5" t="s">
        <v>12</v>
      </c>
      <c r="F11" s="11">
        <v>488405.05343000003</v>
      </c>
      <c r="G11" s="11">
        <v>487187.87699999998</v>
      </c>
      <c r="H11" s="11">
        <v>509280.99</v>
      </c>
      <c r="I11" s="11">
        <v>562902.19999999995</v>
      </c>
      <c r="J11" s="11">
        <v>569582.57999999996</v>
      </c>
      <c r="K11" s="11">
        <v>575921.04</v>
      </c>
    </row>
    <row r="12" spans="1:11" ht="45">
      <c r="A12" s="5" t="s">
        <v>10</v>
      </c>
      <c r="B12" s="5" t="s">
        <v>3</v>
      </c>
      <c r="C12" s="6" t="s">
        <v>22</v>
      </c>
      <c r="D12" s="12" t="s">
        <v>23</v>
      </c>
      <c r="E12" s="5" t="s">
        <v>12</v>
      </c>
      <c r="F12" s="11">
        <v>380912.06</v>
      </c>
      <c r="G12" s="11">
        <v>341298.6</v>
      </c>
      <c r="H12" s="11">
        <v>392820</v>
      </c>
      <c r="I12" s="11">
        <v>445892.4</v>
      </c>
      <c r="J12" s="11">
        <v>454810.3</v>
      </c>
      <c r="K12" s="11">
        <v>473002.7</v>
      </c>
    </row>
    <row r="13" spans="1:11">
      <c r="A13" s="5" t="s">
        <v>10</v>
      </c>
      <c r="B13" s="5" t="s">
        <v>3</v>
      </c>
      <c r="C13" s="6" t="s">
        <v>24</v>
      </c>
      <c r="D13" s="13" t="s">
        <v>25</v>
      </c>
      <c r="E13" s="5" t="s">
        <v>12</v>
      </c>
      <c r="F13" s="11">
        <v>18861.5</v>
      </c>
      <c r="G13" s="11">
        <v>16887.7</v>
      </c>
      <c r="H13" s="11">
        <v>23641</v>
      </c>
      <c r="I13" s="11">
        <v>29487.200000000001</v>
      </c>
      <c r="J13" s="11">
        <v>31202</v>
      </c>
      <c r="K13" s="11">
        <v>32050</v>
      </c>
    </row>
    <row r="14" spans="1:11">
      <c r="A14" s="5" t="s">
        <v>10</v>
      </c>
      <c r="B14" s="5" t="s">
        <v>3</v>
      </c>
      <c r="C14" s="6" t="s">
        <v>26</v>
      </c>
      <c r="D14" s="13" t="s">
        <v>27</v>
      </c>
      <c r="E14" s="5" t="s">
        <v>12</v>
      </c>
      <c r="F14" s="11">
        <v>2451.6</v>
      </c>
      <c r="G14" s="11">
        <v>2195.44</v>
      </c>
      <c r="H14" s="11">
        <v>3553</v>
      </c>
      <c r="I14" s="11">
        <f>SUM(I13*13%)</f>
        <v>3833.3360000000002</v>
      </c>
      <c r="J14" s="11">
        <v>4000</v>
      </c>
      <c r="K14" s="11">
        <v>4000</v>
      </c>
    </row>
    <row r="15" spans="1:11" ht="33.75">
      <c r="A15" s="5" t="s">
        <v>10</v>
      </c>
      <c r="B15" s="5" t="s">
        <v>3</v>
      </c>
      <c r="C15" s="6" t="s">
        <v>28</v>
      </c>
      <c r="D15" s="7" t="s">
        <v>29</v>
      </c>
      <c r="E15" s="5" t="s">
        <v>12</v>
      </c>
      <c r="F15" s="11">
        <v>24392</v>
      </c>
      <c r="G15" s="11">
        <v>63940.4</v>
      </c>
      <c r="H15" s="11">
        <v>25102.5</v>
      </c>
      <c r="I15" s="11">
        <v>26752</v>
      </c>
      <c r="J15" s="11">
        <v>26752</v>
      </c>
      <c r="K15" s="11">
        <v>28133</v>
      </c>
    </row>
    <row r="16" spans="1:11">
      <c r="A16" s="5" t="s">
        <v>10</v>
      </c>
      <c r="B16" s="5" t="s">
        <v>3</v>
      </c>
      <c r="C16" s="6" t="s">
        <v>30</v>
      </c>
      <c r="D16" s="13" t="s">
        <v>25</v>
      </c>
      <c r="E16" s="5" t="s">
        <v>12</v>
      </c>
      <c r="F16" s="11">
        <v>24392</v>
      </c>
      <c r="G16" s="11">
        <v>63940.4</v>
      </c>
      <c r="H16" s="11">
        <v>25102.5</v>
      </c>
      <c r="I16" s="11">
        <v>26752</v>
      </c>
      <c r="J16" s="11">
        <v>26752</v>
      </c>
      <c r="K16" s="11">
        <v>28133</v>
      </c>
    </row>
    <row r="17" spans="1:11">
      <c r="A17" s="5" t="s">
        <v>10</v>
      </c>
      <c r="B17" s="5" t="s">
        <v>3</v>
      </c>
      <c r="C17" s="6" t="s">
        <v>31</v>
      </c>
      <c r="D17" s="13" t="s">
        <v>27</v>
      </c>
      <c r="E17" s="5" t="s">
        <v>12</v>
      </c>
      <c r="F17" s="11">
        <v>3171</v>
      </c>
      <c r="G17" s="11">
        <v>8312.2499000000007</v>
      </c>
      <c r="H17" s="11">
        <v>5666</v>
      </c>
      <c r="I17" s="11">
        <v>6000</v>
      </c>
      <c r="J17" s="11">
        <v>6000</v>
      </c>
      <c r="K17" s="11">
        <v>6167</v>
      </c>
    </row>
    <row r="18" spans="1:11" ht="45">
      <c r="A18" s="5" t="s">
        <v>10</v>
      </c>
      <c r="B18" s="5" t="s">
        <v>3</v>
      </c>
      <c r="C18" s="6" t="s">
        <v>32</v>
      </c>
      <c r="D18" s="12" t="s">
        <v>33</v>
      </c>
      <c r="E18" s="5" t="s">
        <v>12</v>
      </c>
      <c r="F18" s="11">
        <v>5625.8</v>
      </c>
      <c r="G18" s="11"/>
      <c r="H18" s="11">
        <v>1877</v>
      </c>
      <c r="I18" s="11">
        <v>2564</v>
      </c>
      <c r="J18" s="11">
        <v>2792</v>
      </c>
      <c r="K18" s="11">
        <v>2792</v>
      </c>
    </row>
    <row r="19" spans="1:11">
      <c r="A19" s="5" t="s">
        <v>10</v>
      </c>
      <c r="B19" s="5" t="s">
        <v>3</v>
      </c>
      <c r="C19" s="6" t="s">
        <v>34</v>
      </c>
      <c r="D19" s="13" t="s">
        <v>25</v>
      </c>
      <c r="E19" s="5" t="s">
        <v>12</v>
      </c>
      <c r="F19" s="11">
        <v>2379</v>
      </c>
      <c r="G19" s="11"/>
      <c r="H19" s="11">
        <v>1877</v>
      </c>
      <c r="I19" s="11">
        <v>2564</v>
      </c>
      <c r="J19" s="11">
        <v>2792</v>
      </c>
      <c r="K19" s="11">
        <v>2792</v>
      </c>
    </row>
    <row r="20" spans="1:11">
      <c r="A20" s="5" t="s">
        <v>10</v>
      </c>
      <c r="B20" s="5" t="s">
        <v>3</v>
      </c>
      <c r="C20" s="6" t="s">
        <v>35</v>
      </c>
      <c r="D20" s="13" t="s">
        <v>27</v>
      </c>
      <c r="E20" s="5" t="s">
        <v>12</v>
      </c>
      <c r="F20" s="11">
        <v>1030.58</v>
      </c>
      <c r="G20" s="11"/>
      <c r="H20" s="11">
        <v>300</v>
      </c>
      <c r="I20" s="11">
        <f t="shared" ref="I20" si="1">I19*13%</f>
        <v>333.32</v>
      </c>
      <c r="J20" s="11">
        <f t="shared" ref="J20" si="2">J19*13%</f>
        <v>362.96000000000004</v>
      </c>
      <c r="K20" s="11">
        <f t="shared" ref="K20" si="3">K19*13%</f>
        <v>362.96000000000004</v>
      </c>
    </row>
    <row r="21" spans="1:11">
      <c r="A21" s="5" t="s">
        <v>10</v>
      </c>
      <c r="B21" s="5" t="s">
        <v>3</v>
      </c>
      <c r="C21" s="6" t="s">
        <v>36</v>
      </c>
      <c r="D21" s="7" t="s">
        <v>37</v>
      </c>
      <c r="E21" s="5" t="s">
        <v>12</v>
      </c>
      <c r="F21" s="11">
        <f t="shared" ref="F21:K21" si="4">F8+F12+F15+F18</f>
        <v>4447164.3199999994</v>
      </c>
      <c r="G21" s="11">
        <f t="shared" si="4"/>
        <v>4695623.8</v>
      </c>
      <c r="H21" s="11">
        <f t="shared" si="4"/>
        <v>4753202.0999999996</v>
      </c>
      <c r="I21" s="11">
        <f t="shared" si="4"/>
        <v>5186192.8000000007</v>
      </c>
      <c r="J21" s="11">
        <f t="shared" si="4"/>
        <v>5681772.7999999998</v>
      </c>
      <c r="K21" s="11">
        <f t="shared" si="4"/>
        <v>6187464.4000000004</v>
      </c>
    </row>
    <row r="22" spans="1:11">
      <c r="A22" s="5" t="s">
        <v>10</v>
      </c>
      <c r="B22" s="5" t="s">
        <v>3</v>
      </c>
      <c r="C22" s="6" t="s">
        <v>38</v>
      </c>
      <c r="D22" s="7" t="s">
        <v>39</v>
      </c>
      <c r="E22" s="5" t="s">
        <v>12</v>
      </c>
      <c r="F22" s="11">
        <f t="shared" ref="F22:K22" si="5">F9</f>
        <v>271756.79999999999</v>
      </c>
      <c r="G22" s="11">
        <f t="shared" si="5"/>
        <v>183580.6</v>
      </c>
      <c r="H22" s="11">
        <f t="shared" si="5"/>
        <v>183580.6</v>
      </c>
      <c r="I22" s="11">
        <f t="shared" si="5"/>
        <v>183580.6</v>
      </c>
      <c r="J22" s="11">
        <f t="shared" si="5"/>
        <v>183580.6</v>
      </c>
      <c r="K22" s="11">
        <f t="shared" si="5"/>
        <v>183580.6</v>
      </c>
    </row>
    <row r="23" spans="1:11">
      <c r="A23" s="5" t="s">
        <v>10</v>
      </c>
      <c r="B23" s="5" t="s">
        <v>3</v>
      </c>
      <c r="C23" s="6" t="s">
        <v>40</v>
      </c>
      <c r="D23" s="7" t="s">
        <v>41</v>
      </c>
      <c r="E23" s="5" t="s">
        <v>12</v>
      </c>
      <c r="F23" s="11">
        <f t="shared" ref="F23:K24" si="6">F10+F13+F16+F19</f>
        <v>3810110.16</v>
      </c>
      <c r="G23" s="11">
        <f t="shared" si="6"/>
        <v>4187632.3</v>
      </c>
      <c r="H23" s="11">
        <f t="shared" si="6"/>
        <v>4200442.5</v>
      </c>
      <c r="I23" s="11">
        <f t="shared" si="6"/>
        <v>4586207.0000000009</v>
      </c>
      <c r="J23" s="11">
        <f t="shared" si="6"/>
        <v>5074583.9000000004</v>
      </c>
      <c r="K23" s="11">
        <f t="shared" si="6"/>
        <v>5562931.1000000006</v>
      </c>
    </row>
    <row r="24" spans="1:11">
      <c r="A24" s="5" t="s">
        <v>10</v>
      </c>
      <c r="B24" s="5" t="s">
        <v>3</v>
      </c>
      <c r="C24" s="6" t="s">
        <v>42</v>
      </c>
      <c r="D24" s="7" t="s">
        <v>43</v>
      </c>
      <c r="E24" s="5" t="s">
        <v>12</v>
      </c>
      <c r="F24" s="11">
        <f t="shared" si="6"/>
        <v>495058.23343000002</v>
      </c>
      <c r="G24" s="11">
        <f t="shared" si="6"/>
        <v>497695.56689999998</v>
      </c>
      <c r="H24" s="11">
        <f t="shared" si="6"/>
        <v>518799.99</v>
      </c>
      <c r="I24" s="11">
        <f t="shared" si="6"/>
        <v>573068.85599999991</v>
      </c>
      <c r="J24" s="11">
        <f t="shared" si="6"/>
        <v>579945.53999999992</v>
      </c>
      <c r="K24" s="11">
        <f t="shared" si="6"/>
        <v>586451</v>
      </c>
    </row>
    <row r="25" spans="1:11">
      <c r="A25" s="5"/>
      <c r="B25" s="5"/>
      <c r="C25" s="6" t="s">
        <v>44</v>
      </c>
      <c r="D25" s="7" t="s">
        <v>45</v>
      </c>
      <c r="E25" s="5"/>
      <c r="F25" s="11"/>
      <c r="G25" s="11"/>
      <c r="H25" s="11"/>
      <c r="I25" s="11"/>
      <c r="J25" s="11"/>
      <c r="K25" s="11"/>
    </row>
    <row r="26" spans="1:11">
      <c r="A26" s="5" t="s">
        <v>10</v>
      </c>
      <c r="B26" s="5" t="s">
        <v>3</v>
      </c>
      <c r="C26" s="6" t="s">
        <v>46</v>
      </c>
      <c r="D26" s="13" t="s">
        <v>47</v>
      </c>
      <c r="E26" s="5" t="s">
        <v>48</v>
      </c>
      <c r="F26" s="11">
        <v>70</v>
      </c>
      <c r="G26" s="11">
        <v>70</v>
      </c>
      <c r="H26" s="11">
        <v>70</v>
      </c>
      <c r="I26" s="11">
        <v>70</v>
      </c>
      <c r="J26" s="11">
        <v>70</v>
      </c>
      <c r="K26" s="11">
        <v>70</v>
      </c>
    </row>
    <row r="27" spans="1:11">
      <c r="A27" s="5" t="s">
        <v>10</v>
      </c>
      <c r="B27" s="5" t="s">
        <v>3</v>
      </c>
      <c r="C27" s="6" t="s">
        <v>49</v>
      </c>
      <c r="D27" s="13" t="s">
        <v>50</v>
      </c>
      <c r="E27" s="5" t="s">
        <v>48</v>
      </c>
      <c r="F27" s="11">
        <v>30</v>
      </c>
      <c r="G27" s="11">
        <v>30</v>
      </c>
      <c r="H27" s="11">
        <v>30</v>
      </c>
      <c r="I27" s="11">
        <v>30</v>
      </c>
      <c r="J27" s="11">
        <v>30</v>
      </c>
      <c r="K27" s="11">
        <v>30</v>
      </c>
    </row>
    <row r="28" spans="1:11">
      <c r="A28" s="5" t="s">
        <v>10</v>
      </c>
      <c r="B28" s="5" t="s">
        <v>3</v>
      </c>
      <c r="C28" s="6" t="s">
        <v>51</v>
      </c>
      <c r="D28" s="7" t="s">
        <v>52</v>
      </c>
      <c r="E28" s="5" t="s">
        <v>12</v>
      </c>
      <c r="F28" s="11">
        <f t="shared" ref="F28:K28" si="7">F29+F30</f>
        <v>495058.23343000008</v>
      </c>
      <c r="G28" s="11">
        <f t="shared" si="7"/>
        <v>497695.56689999998</v>
      </c>
      <c r="H28" s="11">
        <f t="shared" si="7"/>
        <v>518799.99</v>
      </c>
      <c r="I28" s="11">
        <f t="shared" si="7"/>
        <v>573068.85599999991</v>
      </c>
      <c r="J28" s="11">
        <f t="shared" si="7"/>
        <v>579945.53999999992</v>
      </c>
      <c r="K28" s="11">
        <f t="shared" si="7"/>
        <v>586451</v>
      </c>
    </row>
    <row r="29" spans="1:11">
      <c r="A29" s="5" t="s">
        <v>10</v>
      </c>
      <c r="B29" s="5" t="s">
        <v>3</v>
      </c>
      <c r="C29" s="6" t="s">
        <v>53</v>
      </c>
      <c r="D29" s="13" t="s">
        <v>47</v>
      </c>
      <c r="E29" s="5" t="s">
        <v>12</v>
      </c>
      <c r="F29" s="11">
        <f t="shared" ref="F29:K29" si="8">F24*F26/100</f>
        <v>346540.76340100006</v>
      </c>
      <c r="G29" s="11">
        <f t="shared" si="8"/>
        <v>348386.89682999998</v>
      </c>
      <c r="H29" s="11">
        <f t="shared" si="8"/>
        <v>363159.99299999996</v>
      </c>
      <c r="I29" s="11">
        <f t="shared" si="8"/>
        <v>401148.19919999992</v>
      </c>
      <c r="J29" s="11">
        <f t="shared" si="8"/>
        <v>405961.87799999997</v>
      </c>
      <c r="K29" s="11">
        <f t="shared" si="8"/>
        <v>410515.7</v>
      </c>
    </row>
    <row r="30" spans="1:11">
      <c r="A30" s="5" t="s">
        <v>10</v>
      </c>
      <c r="B30" s="5" t="s">
        <v>3</v>
      </c>
      <c r="C30" s="6" t="s">
        <v>54</v>
      </c>
      <c r="D30" s="13" t="s">
        <v>50</v>
      </c>
      <c r="E30" s="5" t="s">
        <v>12</v>
      </c>
      <c r="F30" s="11">
        <f t="shared" ref="F30:K30" si="9">F24*F27/100</f>
        <v>148517.47002900002</v>
      </c>
      <c r="G30" s="11">
        <f t="shared" si="9"/>
        <v>149308.67006999999</v>
      </c>
      <c r="H30" s="11">
        <f t="shared" si="9"/>
        <v>155639.997</v>
      </c>
      <c r="I30" s="11">
        <f t="shared" si="9"/>
        <v>171920.65679999997</v>
      </c>
      <c r="J30" s="11">
        <f t="shared" si="9"/>
        <v>173983.66199999998</v>
      </c>
      <c r="K30" s="11">
        <f t="shared" si="9"/>
        <v>175935.3</v>
      </c>
    </row>
    <row r="31" spans="1:11">
      <c r="A31" s="5" t="s">
        <v>10</v>
      </c>
      <c r="B31" s="5" t="s">
        <v>3</v>
      </c>
      <c r="C31" s="6" t="s">
        <v>55</v>
      </c>
      <c r="D31" s="7" t="s">
        <v>56</v>
      </c>
      <c r="E31" s="5" t="s">
        <v>12</v>
      </c>
      <c r="F31" s="11">
        <f t="shared" ref="F31:K31" si="10">F32+F33</f>
        <v>0</v>
      </c>
      <c r="G31" s="11">
        <f t="shared" si="10"/>
        <v>0</v>
      </c>
      <c r="H31" s="11">
        <f t="shared" si="10"/>
        <v>0</v>
      </c>
      <c r="I31" s="11">
        <f t="shared" si="10"/>
        <v>2511.134</v>
      </c>
      <c r="J31" s="11">
        <f t="shared" si="10"/>
        <v>2510.34</v>
      </c>
      <c r="K31" s="11">
        <f t="shared" si="10"/>
        <v>2152.4</v>
      </c>
    </row>
    <row r="32" spans="1:11">
      <c r="A32" s="5" t="s">
        <v>10</v>
      </c>
      <c r="B32" s="5" t="s">
        <v>3</v>
      </c>
      <c r="C32" s="6" t="s">
        <v>57</v>
      </c>
      <c r="D32" s="13" t="s">
        <v>47</v>
      </c>
      <c r="E32" s="5" t="s">
        <v>12</v>
      </c>
      <c r="F32" s="11"/>
      <c r="G32" s="11"/>
      <c r="H32" s="11"/>
      <c r="I32" s="11">
        <v>1757.7940000000001</v>
      </c>
      <c r="J32" s="11">
        <v>1757</v>
      </c>
      <c r="K32" s="11">
        <v>1506.7</v>
      </c>
    </row>
    <row r="33" spans="1:11">
      <c r="A33" s="5" t="s">
        <v>10</v>
      </c>
      <c r="B33" s="5" t="s">
        <v>3</v>
      </c>
      <c r="C33" s="6" t="s">
        <v>58</v>
      </c>
      <c r="D33" s="13" t="s">
        <v>50</v>
      </c>
      <c r="E33" s="5" t="s">
        <v>12</v>
      </c>
      <c r="F33" s="11"/>
      <c r="G33" s="11"/>
      <c r="H33" s="11"/>
      <c r="I33" s="11">
        <v>753.34</v>
      </c>
      <c r="J33" s="11">
        <v>753.34</v>
      </c>
      <c r="K33" s="11">
        <v>645.70000000000005</v>
      </c>
    </row>
    <row r="34" spans="1:11">
      <c r="A34" s="5" t="s">
        <v>10</v>
      </c>
      <c r="B34" s="5" t="s">
        <v>3</v>
      </c>
      <c r="C34" s="6" t="s">
        <v>59</v>
      </c>
      <c r="D34" s="7" t="s">
        <v>60</v>
      </c>
      <c r="E34" s="5" t="s">
        <v>12</v>
      </c>
      <c r="F34" s="11">
        <f t="shared" ref="F34:K34" si="11">F35+F36</f>
        <v>495058.23343000008</v>
      </c>
      <c r="G34" s="11">
        <f t="shared" si="11"/>
        <v>497695.56689999998</v>
      </c>
      <c r="H34" s="11">
        <f t="shared" si="11"/>
        <v>518799.99</v>
      </c>
      <c r="I34" s="11">
        <f t="shared" si="11"/>
        <v>575579.98999999987</v>
      </c>
      <c r="J34" s="11">
        <f t="shared" si="11"/>
        <v>582455.87999999989</v>
      </c>
      <c r="K34" s="11">
        <f t="shared" si="11"/>
        <v>588603.4</v>
      </c>
    </row>
    <row r="35" spans="1:11">
      <c r="A35" s="5" t="s">
        <v>10</v>
      </c>
      <c r="B35" s="5" t="s">
        <v>3</v>
      </c>
      <c r="C35" s="6" t="s">
        <v>61</v>
      </c>
      <c r="D35" s="13" t="s">
        <v>47</v>
      </c>
      <c r="E35" s="5" t="s">
        <v>12</v>
      </c>
      <c r="F35" s="11">
        <f t="shared" ref="F35:K36" si="12">F29+F32</f>
        <v>346540.76340100006</v>
      </c>
      <c r="G35" s="11">
        <f t="shared" si="12"/>
        <v>348386.89682999998</v>
      </c>
      <c r="H35" s="11">
        <f t="shared" si="12"/>
        <v>363159.99299999996</v>
      </c>
      <c r="I35" s="11">
        <f t="shared" si="12"/>
        <v>402905.99319999991</v>
      </c>
      <c r="J35" s="11">
        <f t="shared" si="12"/>
        <v>407718.87799999997</v>
      </c>
      <c r="K35" s="11">
        <f t="shared" si="12"/>
        <v>412022.4</v>
      </c>
    </row>
    <row r="36" spans="1:11">
      <c r="A36" s="5" t="s">
        <v>10</v>
      </c>
      <c r="B36" s="5" t="s">
        <v>3</v>
      </c>
      <c r="C36" s="6" t="s">
        <v>62</v>
      </c>
      <c r="D36" s="13" t="s">
        <v>50</v>
      </c>
      <c r="E36" s="5" t="s">
        <v>12</v>
      </c>
      <c r="F36" s="16">
        <f t="shared" si="12"/>
        <v>148517.47002900002</v>
      </c>
      <c r="G36" s="16">
        <f t="shared" si="12"/>
        <v>149308.67006999999</v>
      </c>
      <c r="H36" s="11">
        <f t="shared" si="12"/>
        <v>155639.997</v>
      </c>
      <c r="I36" s="11">
        <f t="shared" si="12"/>
        <v>172673.99679999996</v>
      </c>
      <c r="J36" s="11">
        <f t="shared" si="12"/>
        <v>174737.00199999998</v>
      </c>
      <c r="K36" s="11">
        <f t="shared" si="12"/>
        <v>176581</v>
      </c>
    </row>
    <row r="37" spans="1:11">
      <c r="A37" s="5"/>
      <c r="B37" s="5"/>
      <c r="C37" s="6"/>
      <c r="D37" s="7"/>
      <c r="E37" s="5"/>
      <c r="F37" s="11"/>
      <c r="G37" s="11"/>
      <c r="H37" s="11"/>
      <c r="I37" s="11"/>
      <c r="J37" s="11"/>
      <c r="K37" s="11"/>
    </row>
    <row r="39" spans="1:11">
      <c r="A39" s="14"/>
    </row>
    <row r="40" spans="1:11">
      <c r="A40" s="14"/>
    </row>
    <row r="43" spans="1:11">
      <c r="A43" s="15"/>
    </row>
  </sheetData>
  <mergeCells count="3">
    <mergeCell ref="A2:K2"/>
    <mergeCell ref="A3:K3"/>
    <mergeCell ref="J1:K1"/>
  </mergeCells>
  <pageMargins left="0.31496062992125984" right="0.23622047244094491" top="0.19685039370078741" bottom="0.27559055118110237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Руководитель</cp:lastModifiedBy>
  <cp:lastPrinted>2015-11-03T07:14:52Z</cp:lastPrinted>
  <dcterms:created xsi:type="dcterms:W3CDTF">2014-06-17T08:42:28Z</dcterms:created>
  <dcterms:modified xsi:type="dcterms:W3CDTF">2015-11-03T07:14:53Z</dcterms:modified>
</cp:coreProperties>
</file>