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10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32" i="1"/>
  <c r="H32"/>
  <c r="I32"/>
  <c r="J32"/>
  <c r="G31"/>
  <c r="H31"/>
  <c r="I31"/>
  <c r="J31"/>
  <c r="F14"/>
  <c r="F32" s="1"/>
  <c r="F31" l="1"/>
  <c r="G10"/>
  <c r="H10"/>
  <c r="I10"/>
  <c r="J10"/>
  <c r="F10"/>
  <c r="J23" l="1"/>
  <c r="H23"/>
  <c r="I23"/>
  <c r="G23"/>
  <c r="F23"/>
  <c r="F21"/>
  <c r="G21"/>
  <c r="H21"/>
  <c r="I21"/>
  <c r="J21"/>
  <c r="F22"/>
  <c r="G22"/>
  <c r="H22"/>
  <c r="I22"/>
  <c r="J22"/>
  <c r="F24"/>
  <c r="G24"/>
  <c r="H24"/>
  <c r="H38" s="1"/>
  <c r="J24"/>
  <c r="F33"/>
  <c r="G33"/>
  <c r="H33"/>
  <c r="I33"/>
  <c r="J33"/>
  <c r="J38" l="1"/>
  <c r="I37"/>
  <c r="I38"/>
  <c r="H37"/>
  <c r="H36" s="1"/>
  <c r="J37"/>
  <c r="G38"/>
  <c r="G37"/>
  <c r="F38"/>
  <c r="F37"/>
  <c r="J30" l="1"/>
  <c r="J36"/>
  <c r="I30"/>
  <c r="I36"/>
  <c r="H30"/>
  <c r="G36"/>
  <c r="G30"/>
  <c r="F36"/>
  <c r="F30"/>
</calcChain>
</file>

<file path=xl/sharedStrings.xml><?xml version="1.0" encoding="utf-8"?>
<sst xmlns="http://schemas.openxmlformats.org/spreadsheetml/2006/main" count="167" uniqueCount="66">
  <si>
    <t>Приложение 25.2 - Налог на доходы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</si>
  <si>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</si>
  <si>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</si>
  <si>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</si>
  <si>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</si>
  <si>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</si>
  <si>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</si>
  <si>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</si>
  <si>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</si>
  <si>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</si>
  <si>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</si>
  <si>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</si>
  <si>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</si>
  <si>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</si>
  <si>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</si>
  <si>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</si>
  <si>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</si>
  <si>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</si>
  <si>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</si>
  <si>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</si>
  <si>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</si>
  <si>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</si>
  <si>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</si>
  <si>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</si>
  <si>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</si>
  <si>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</si>
  <si>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</si>
  <si>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</si>
  <si>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</si>
  <si>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</si>
  <si>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</si>
  <si>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</si>
  <si>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</si>
  <si>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</si>
  <si>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</si>
  <si>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</si>
  <si>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</si>
  <si>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</si>
  <si>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</si>
  <si>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</si>
  <si>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</si>
  <si>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</si>
  <si>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</si>
  <si>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</si>
  <si>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</si>
  <si>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</si>
  <si>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</si>
  <si>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</si>
  <si>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</si>
  <si>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</si>
  <si>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</si>
  <si>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</si>
  <si>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</si>
  <si>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</si>
  <si>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</si>
  <si>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</si>
  <si>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</si>
  <si>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</si>
  <si>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</si>
  <si>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</si>
  <si>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2018 прогноз вариант 2</t>
  </si>
  <si>
    <t>Приложение №4  к Пояснительной записке</t>
  </si>
  <si>
    <t>2019 прогноз вариант 2</t>
  </si>
  <si>
    <t>2016 Отчет</t>
  </si>
  <si>
    <t>2017 Оценка</t>
  </si>
  <si>
    <t>2020 прогноз вариант 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</si>
</sst>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topLeftCell="C1" workbookViewId="0">
      <selection activeCell="J12" sqref="J12"/>
    </sheetView>
  </sheetViews>
  <sheetFormatPr defaultRowHeight="1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6" width="14.28515625" style="4" customWidth="1"/>
    <col min="7" max="10" width="10.7109375" style="4" customWidth="1"/>
  </cols>
  <sheetData>
    <row r="1" spans="1:10" ht="45.75" customHeight="1">
      <c r="I1" s="20" t="s">
        <v>61</v>
      </c>
      <c r="J1" s="20"/>
    </row>
    <row r="2" spans="1:10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0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5"/>
      <c r="B4" s="5"/>
      <c r="C4" s="6"/>
      <c r="D4" s="7"/>
      <c r="E4" s="5"/>
      <c r="F4" s="8"/>
      <c r="G4" s="8"/>
      <c r="H4" s="8"/>
      <c r="I4" s="8"/>
      <c r="J4" s="8"/>
    </row>
    <row r="5" spans="1:10" ht="31.5">
      <c r="A5" s="9" t="s">
        <v>2</v>
      </c>
      <c r="B5" s="9" t="s">
        <v>3</v>
      </c>
      <c r="C5" s="10" t="s">
        <v>4</v>
      </c>
      <c r="D5" s="10" t="s">
        <v>5</v>
      </c>
      <c r="E5" s="9" t="s">
        <v>6</v>
      </c>
      <c r="F5" s="9" t="s">
        <v>63</v>
      </c>
      <c r="G5" s="9" t="s">
        <v>64</v>
      </c>
      <c r="H5" s="9" t="s">
        <v>60</v>
      </c>
      <c r="I5" s="9" t="s">
        <v>62</v>
      </c>
      <c r="J5" s="9" t="s">
        <v>65</v>
      </c>
    </row>
    <row r="6" spans="1:10">
      <c r="A6" s="5" t="s">
        <v>7</v>
      </c>
      <c r="B6" s="5" t="s">
        <v>3</v>
      </c>
      <c r="C6" s="6"/>
      <c r="D6" s="7" t="s">
        <v>8</v>
      </c>
      <c r="E6" s="5" t="s">
        <v>9</v>
      </c>
      <c r="F6" s="11"/>
      <c r="G6" s="11"/>
      <c r="H6" s="11"/>
      <c r="I6" s="11"/>
      <c r="J6" s="11"/>
    </row>
    <row r="7" spans="1:10">
      <c r="A7" s="5" t="s">
        <v>7</v>
      </c>
      <c r="B7" s="5" t="s">
        <v>3</v>
      </c>
      <c r="C7" s="6"/>
      <c r="D7" s="7" t="s">
        <v>10</v>
      </c>
      <c r="E7" s="5" t="s">
        <v>9</v>
      </c>
      <c r="F7" s="11">
        <v>4648435.2</v>
      </c>
      <c r="G7" s="11">
        <v>4714804.26</v>
      </c>
      <c r="H7" s="11">
        <v>5002788.0599999996</v>
      </c>
      <c r="I7" s="11">
        <v>5237638.6399999997</v>
      </c>
      <c r="J7" s="11">
        <v>5477629.5099999998</v>
      </c>
    </row>
    <row r="8" spans="1:10" ht="56.25">
      <c r="A8" s="5" t="s">
        <v>7</v>
      </c>
      <c r="B8" s="5" t="s">
        <v>3</v>
      </c>
      <c r="C8" s="6" t="s">
        <v>11</v>
      </c>
      <c r="D8" s="12" t="s">
        <v>12</v>
      </c>
      <c r="E8" s="5" t="s">
        <v>9</v>
      </c>
      <c r="F8" s="17">
        <v>4648435.2</v>
      </c>
      <c r="G8" s="17">
        <v>4714804.26</v>
      </c>
      <c r="H8" s="17">
        <v>5002788.0599999996</v>
      </c>
      <c r="I8" s="17">
        <v>5237638.6399999997</v>
      </c>
      <c r="J8" s="17">
        <v>5477629.5099999998</v>
      </c>
    </row>
    <row r="9" spans="1:10">
      <c r="A9" s="5" t="s">
        <v>7</v>
      </c>
      <c r="B9" s="5" t="s">
        <v>3</v>
      </c>
      <c r="C9" s="6" t="s">
        <v>13</v>
      </c>
      <c r="D9" s="13" t="s">
        <v>14</v>
      </c>
      <c r="E9" s="5" t="s">
        <v>9</v>
      </c>
      <c r="F9" s="17">
        <v>162535</v>
      </c>
      <c r="G9" s="11">
        <v>162535</v>
      </c>
      <c r="H9" s="17">
        <v>162535</v>
      </c>
      <c r="I9" s="17">
        <v>162535</v>
      </c>
      <c r="J9" s="17">
        <v>162535</v>
      </c>
    </row>
    <row r="10" spans="1:10">
      <c r="A10" s="5" t="s">
        <v>7</v>
      </c>
      <c r="B10" s="5" t="s">
        <v>3</v>
      </c>
      <c r="C10" s="6" t="s">
        <v>15</v>
      </c>
      <c r="D10" s="13" t="s">
        <v>16</v>
      </c>
      <c r="E10" s="5" t="s">
        <v>9</v>
      </c>
      <c r="F10" s="11">
        <f>SUM(F8-F9)</f>
        <v>4485900.2</v>
      </c>
      <c r="G10" s="11">
        <f t="shared" ref="G10:J10" si="0">SUM(G8-G9)</f>
        <v>4552269.26</v>
      </c>
      <c r="H10" s="11">
        <f t="shared" si="0"/>
        <v>4840253.0599999996</v>
      </c>
      <c r="I10" s="11">
        <f t="shared" si="0"/>
        <v>5075103.6399999997</v>
      </c>
      <c r="J10" s="11">
        <f t="shared" si="0"/>
        <v>5315094.51</v>
      </c>
    </row>
    <row r="11" spans="1:10">
      <c r="A11" s="5" t="s">
        <v>7</v>
      </c>
      <c r="B11" s="5" t="s">
        <v>3</v>
      </c>
      <c r="C11" s="6" t="s">
        <v>17</v>
      </c>
      <c r="D11" s="13" t="s">
        <v>18</v>
      </c>
      <c r="E11" s="5" t="s">
        <v>9</v>
      </c>
      <c r="F11" s="11">
        <v>519752.9</v>
      </c>
      <c r="G11" s="11">
        <v>556786.5</v>
      </c>
      <c r="H11" s="11">
        <v>601230.06999999995</v>
      </c>
      <c r="I11" s="11">
        <v>603261.92000000004</v>
      </c>
      <c r="J11" s="11">
        <v>620126.04</v>
      </c>
    </row>
    <row r="12" spans="1:10" ht="45">
      <c r="A12" s="5" t="s">
        <v>7</v>
      </c>
      <c r="B12" s="5" t="s">
        <v>3</v>
      </c>
      <c r="C12" s="6" t="s">
        <v>19</v>
      </c>
      <c r="D12" s="12" t="s">
        <v>20</v>
      </c>
      <c r="E12" s="5" t="s">
        <v>9</v>
      </c>
      <c r="F12" s="11">
        <v>333705</v>
      </c>
      <c r="G12" s="11">
        <v>392820</v>
      </c>
      <c r="H12" s="11">
        <v>445892.4</v>
      </c>
      <c r="I12" s="11">
        <v>454810.3</v>
      </c>
      <c r="J12" s="11">
        <v>473002.7</v>
      </c>
    </row>
    <row r="13" spans="1:10">
      <c r="A13" s="5" t="s">
        <v>7</v>
      </c>
      <c r="B13" s="5" t="s">
        <v>3</v>
      </c>
      <c r="C13" s="6" t="s">
        <v>21</v>
      </c>
      <c r="D13" s="13" t="s">
        <v>22</v>
      </c>
      <c r="E13" s="5" t="s">
        <v>9</v>
      </c>
      <c r="F13" s="11">
        <v>24137.9</v>
      </c>
      <c r="G13" s="11">
        <v>36746</v>
      </c>
      <c r="H13" s="11">
        <v>38176.9</v>
      </c>
      <c r="I13" s="11">
        <v>39668.5</v>
      </c>
      <c r="J13" s="11">
        <v>41214.6</v>
      </c>
    </row>
    <row r="14" spans="1:10">
      <c r="A14" s="5" t="s">
        <v>7</v>
      </c>
      <c r="B14" s="5" t="s">
        <v>3</v>
      </c>
      <c r="C14" s="6" t="s">
        <v>23</v>
      </c>
      <c r="D14" s="13" t="s">
        <v>24</v>
      </c>
      <c r="E14" s="5" t="s">
        <v>9</v>
      </c>
      <c r="F14" s="11">
        <f t="shared" ref="F14" si="1">F13*13%</f>
        <v>3137.9270000000001</v>
      </c>
      <c r="G14" s="11">
        <v>4777</v>
      </c>
      <c r="H14" s="11">
        <v>4963.3</v>
      </c>
      <c r="I14" s="11">
        <v>5156.8999999999996</v>
      </c>
      <c r="J14" s="11">
        <v>5357.9</v>
      </c>
    </row>
    <row r="15" spans="1:10" ht="33.75">
      <c r="A15" s="5" t="s">
        <v>7</v>
      </c>
      <c r="B15" s="5" t="s">
        <v>3</v>
      </c>
      <c r="C15" s="6" t="s">
        <v>25</v>
      </c>
      <c r="D15" s="7" t="s">
        <v>26</v>
      </c>
      <c r="E15" s="5" t="s">
        <v>9</v>
      </c>
      <c r="F15" s="11">
        <v>31760</v>
      </c>
      <c r="G15" s="11">
        <v>32989</v>
      </c>
      <c r="H15" s="11">
        <v>33752</v>
      </c>
      <c r="I15" s="11">
        <v>26752</v>
      </c>
      <c r="J15" s="11">
        <v>28133</v>
      </c>
    </row>
    <row r="16" spans="1:10">
      <c r="A16" s="5" t="s">
        <v>7</v>
      </c>
      <c r="B16" s="5" t="s">
        <v>3</v>
      </c>
      <c r="C16" s="6" t="s">
        <v>27</v>
      </c>
      <c r="D16" s="13" t="s">
        <v>22</v>
      </c>
      <c r="E16" s="5" t="s">
        <v>9</v>
      </c>
      <c r="F16" s="11">
        <v>31760</v>
      </c>
      <c r="G16" s="11">
        <v>32989</v>
      </c>
      <c r="H16" s="11">
        <v>33752</v>
      </c>
      <c r="I16" s="11">
        <v>36752</v>
      </c>
      <c r="J16" s="11">
        <v>38133</v>
      </c>
    </row>
    <row r="17" spans="1:10">
      <c r="A17" s="5" t="s">
        <v>7</v>
      </c>
      <c r="B17" s="5" t="s">
        <v>3</v>
      </c>
      <c r="C17" s="6" t="s">
        <v>28</v>
      </c>
      <c r="D17" s="13" t="s">
        <v>24</v>
      </c>
      <c r="E17" s="5" t="s">
        <v>9</v>
      </c>
      <c r="F17" s="11">
        <v>4111.87</v>
      </c>
      <c r="G17" s="11">
        <v>4203.3</v>
      </c>
      <c r="H17" s="11">
        <v>4367.2299999999996</v>
      </c>
      <c r="I17" s="11">
        <v>4537.55</v>
      </c>
      <c r="J17" s="11">
        <v>4714.5</v>
      </c>
    </row>
    <row r="18" spans="1:10" ht="45">
      <c r="A18" s="5" t="s">
        <v>7</v>
      </c>
      <c r="B18" s="5" t="s">
        <v>3</v>
      </c>
      <c r="C18" s="6" t="s">
        <v>29</v>
      </c>
      <c r="D18" s="12" t="s">
        <v>30</v>
      </c>
      <c r="E18" s="5" t="s">
        <v>9</v>
      </c>
      <c r="F18" s="11">
        <v>16208.2</v>
      </c>
      <c r="G18" s="11">
        <v>18715.400000000001</v>
      </c>
      <c r="H18" s="11">
        <v>19445.3</v>
      </c>
      <c r="I18" s="17">
        <v>20204.5</v>
      </c>
      <c r="J18" s="11">
        <v>20992.6</v>
      </c>
    </row>
    <row r="19" spans="1:10">
      <c r="A19" s="5" t="s">
        <v>7</v>
      </c>
      <c r="B19" s="5" t="s">
        <v>3</v>
      </c>
      <c r="C19" s="6" t="s">
        <v>31</v>
      </c>
      <c r="D19" s="13" t="s">
        <v>22</v>
      </c>
      <c r="E19" s="5" t="s">
        <v>9</v>
      </c>
      <c r="F19" s="11">
        <v>16208.2</v>
      </c>
      <c r="G19" s="11">
        <v>18715.400000000001</v>
      </c>
      <c r="H19" s="11">
        <v>19445.3</v>
      </c>
      <c r="I19" s="11">
        <v>20204.5</v>
      </c>
      <c r="J19" s="11">
        <v>20992.6</v>
      </c>
    </row>
    <row r="20" spans="1:10">
      <c r="A20" s="5" t="s">
        <v>7</v>
      </c>
      <c r="B20" s="5" t="s">
        <v>3</v>
      </c>
      <c r="C20" s="6" t="s">
        <v>32</v>
      </c>
      <c r="D20" s="13" t="s">
        <v>24</v>
      </c>
      <c r="E20" s="5" t="s">
        <v>9</v>
      </c>
      <c r="F20" s="11">
        <v>2107</v>
      </c>
      <c r="G20" s="11">
        <v>2433</v>
      </c>
      <c r="H20" s="11">
        <v>2528</v>
      </c>
      <c r="I20" s="11">
        <v>2626.6</v>
      </c>
      <c r="J20" s="11">
        <v>2360</v>
      </c>
    </row>
    <row r="21" spans="1:10">
      <c r="A21" s="5" t="s">
        <v>7</v>
      </c>
      <c r="B21" s="5" t="s">
        <v>3</v>
      </c>
      <c r="C21" s="6" t="s">
        <v>33</v>
      </c>
      <c r="D21" s="7" t="s">
        <v>34</v>
      </c>
      <c r="E21" s="5" t="s">
        <v>9</v>
      </c>
      <c r="F21" s="11">
        <f t="shared" ref="F21:J21" si="2">F8+F12+F15+F18</f>
        <v>5030108.4000000004</v>
      </c>
      <c r="G21" s="11">
        <f t="shared" si="2"/>
        <v>5159328.66</v>
      </c>
      <c r="H21" s="11">
        <f t="shared" si="2"/>
        <v>5501877.7599999998</v>
      </c>
      <c r="I21" s="11">
        <f t="shared" si="2"/>
        <v>5739405.4399999995</v>
      </c>
      <c r="J21" s="11">
        <f t="shared" si="2"/>
        <v>5999757.8099999996</v>
      </c>
    </row>
    <row r="22" spans="1:10">
      <c r="A22" s="5" t="s">
        <v>7</v>
      </c>
      <c r="B22" s="5" t="s">
        <v>3</v>
      </c>
      <c r="C22" s="6" t="s">
        <v>35</v>
      </c>
      <c r="D22" s="7" t="s">
        <v>36</v>
      </c>
      <c r="E22" s="5" t="s">
        <v>9</v>
      </c>
      <c r="F22" s="11">
        <f t="shared" ref="F22:J22" si="3">F9</f>
        <v>162535</v>
      </c>
      <c r="G22" s="11">
        <f t="shared" si="3"/>
        <v>162535</v>
      </c>
      <c r="H22" s="11">
        <f t="shared" si="3"/>
        <v>162535</v>
      </c>
      <c r="I22" s="11">
        <f t="shared" si="3"/>
        <v>162535</v>
      </c>
      <c r="J22" s="11">
        <f t="shared" si="3"/>
        <v>162535</v>
      </c>
    </row>
    <row r="23" spans="1:10">
      <c r="A23" s="5" t="s">
        <v>7</v>
      </c>
      <c r="B23" s="5" t="s">
        <v>3</v>
      </c>
      <c r="C23" s="6" t="s">
        <v>37</v>
      </c>
      <c r="D23" s="7" t="s">
        <v>38</v>
      </c>
      <c r="E23" s="5" t="s">
        <v>9</v>
      </c>
      <c r="F23" s="11">
        <f t="shared" ref="F23:J24" si="4">F10+F13+F16+F19</f>
        <v>4558006.3000000007</v>
      </c>
      <c r="G23" s="11">
        <f t="shared" si="4"/>
        <v>4640719.66</v>
      </c>
      <c r="H23" s="11">
        <f t="shared" si="4"/>
        <v>4931627.26</v>
      </c>
      <c r="I23" s="11">
        <f t="shared" si="4"/>
        <v>5171728.6399999997</v>
      </c>
      <c r="J23" s="11">
        <f t="shared" si="4"/>
        <v>5415434.709999999</v>
      </c>
    </row>
    <row r="24" spans="1:10">
      <c r="A24" s="5" t="s">
        <v>7</v>
      </c>
      <c r="B24" s="5" t="s">
        <v>3</v>
      </c>
      <c r="C24" s="6" t="s">
        <v>39</v>
      </c>
      <c r="D24" s="7" t="s">
        <v>40</v>
      </c>
      <c r="E24" s="5" t="s">
        <v>9</v>
      </c>
      <c r="F24" s="11">
        <f t="shared" si="4"/>
        <v>529109.69700000004</v>
      </c>
      <c r="G24" s="11">
        <f t="shared" si="4"/>
        <v>568199.80000000005</v>
      </c>
      <c r="H24" s="11">
        <f t="shared" si="4"/>
        <v>613088.6</v>
      </c>
      <c r="I24" s="11">
        <v>618916.30000000005</v>
      </c>
      <c r="J24" s="11">
        <f t="shared" si="4"/>
        <v>632558.44000000006</v>
      </c>
    </row>
    <row r="25" spans="1:10">
      <c r="A25" s="5"/>
      <c r="B25" s="5"/>
      <c r="C25" s="6" t="s">
        <v>41</v>
      </c>
      <c r="D25" s="7" t="s">
        <v>42</v>
      </c>
      <c r="E25" s="5"/>
      <c r="F25" s="11"/>
      <c r="G25" s="11"/>
      <c r="H25" s="11"/>
      <c r="I25" s="11"/>
      <c r="J25" s="11"/>
    </row>
    <row r="26" spans="1:10">
      <c r="A26" s="5" t="s">
        <v>7</v>
      </c>
      <c r="B26" s="5" t="s">
        <v>3</v>
      </c>
      <c r="C26" s="6" t="s">
        <v>43</v>
      </c>
      <c r="D26" s="13" t="s">
        <v>44</v>
      </c>
      <c r="E26" s="5" t="s">
        <v>45</v>
      </c>
      <c r="F26" s="11">
        <v>70</v>
      </c>
      <c r="G26" s="11">
        <v>70</v>
      </c>
      <c r="H26" s="11">
        <v>70</v>
      </c>
      <c r="I26" s="11">
        <v>70</v>
      </c>
      <c r="J26" s="11">
        <v>70</v>
      </c>
    </row>
    <row r="27" spans="1:10">
      <c r="A27" s="5" t="s">
        <v>7</v>
      </c>
      <c r="B27" s="5" t="s">
        <v>3</v>
      </c>
      <c r="C27" s="6" t="s">
        <v>46</v>
      </c>
      <c r="D27" s="13" t="s">
        <v>47</v>
      </c>
      <c r="E27" s="5" t="s">
        <v>45</v>
      </c>
      <c r="F27" s="11">
        <v>30</v>
      </c>
      <c r="G27" s="11">
        <v>30</v>
      </c>
      <c r="H27" s="11">
        <v>30</v>
      </c>
      <c r="I27" s="11">
        <v>30</v>
      </c>
      <c r="J27" s="11">
        <v>30</v>
      </c>
    </row>
    <row r="28" spans="1:10">
      <c r="A28" s="5"/>
      <c r="B28" s="5"/>
      <c r="C28" s="6"/>
      <c r="D28" s="13" t="s">
        <v>44</v>
      </c>
      <c r="E28" s="5" t="s">
        <v>45</v>
      </c>
      <c r="F28" s="11">
        <v>85</v>
      </c>
      <c r="G28" s="11">
        <v>85</v>
      </c>
      <c r="H28" s="11">
        <v>85</v>
      </c>
      <c r="I28" s="11">
        <v>85</v>
      </c>
      <c r="J28" s="11">
        <v>85</v>
      </c>
    </row>
    <row r="29" spans="1:10">
      <c r="A29" s="5"/>
      <c r="B29" s="5"/>
      <c r="C29" s="6"/>
      <c r="D29" s="13" t="s">
        <v>47</v>
      </c>
      <c r="E29" s="5" t="s">
        <v>45</v>
      </c>
      <c r="F29" s="11">
        <v>15</v>
      </c>
      <c r="G29" s="11">
        <v>15</v>
      </c>
      <c r="H29" s="11">
        <v>15</v>
      </c>
      <c r="I29" s="11">
        <v>15</v>
      </c>
      <c r="J29" s="11">
        <v>15</v>
      </c>
    </row>
    <row r="30" spans="1:10">
      <c r="A30" s="5" t="s">
        <v>7</v>
      </c>
      <c r="B30" s="5" t="s">
        <v>3</v>
      </c>
      <c r="C30" s="6" t="s">
        <v>48</v>
      </c>
      <c r="D30" s="7" t="s">
        <v>49</v>
      </c>
      <c r="E30" s="5" t="s">
        <v>9</v>
      </c>
      <c r="F30" s="11">
        <f t="shared" ref="F30:J30" si="5">F31+F32</f>
        <v>529109.69700000004</v>
      </c>
      <c r="G30" s="11">
        <f t="shared" si="5"/>
        <v>568199.80000000005</v>
      </c>
      <c r="H30" s="11">
        <f t="shared" si="5"/>
        <v>613088.6</v>
      </c>
      <c r="I30" s="11">
        <f t="shared" si="5"/>
        <v>615582.97</v>
      </c>
      <c r="J30" s="11">
        <f t="shared" si="5"/>
        <v>632558.44000000018</v>
      </c>
    </row>
    <row r="31" spans="1:10">
      <c r="A31" s="5" t="s">
        <v>7</v>
      </c>
      <c r="B31" s="5" t="s">
        <v>3</v>
      </c>
      <c r="C31" s="6" t="s">
        <v>50</v>
      </c>
      <c r="D31" s="13" t="s">
        <v>44</v>
      </c>
      <c r="E31" s="5" t="s">
        <v>9</v>
      </c>
      <c r="F31" s="11">
        <f t="shared" ref="F31:J31" si="6">F11*F26/100+F14*F26/100+F17*F26/100+F20*F28/100</f>
        <v>370692.83790000004</v>
      </c>
      <c r="G31" s="11">
        <f t="shared" si="6"/>
        <v>398104.81</v>
      </c>
      <c r="H31" s="11">
        <f t="shared" si="6"/>
        <v>429541.22</v>
      </c>
      <c r="I31" s="11">
        <f t="shared" si="6"/>
        <v>431302.06900000002</v>
      </c>
      <c r="J31" s="11">
        <f t="shared" si="6"/>
        <v>443144.90800000011</v>
      </c>
    </row>
    <row r="32" spans="1:10">
      <c r="A32" s="5" t="s">
        <v>7</v>
      </c>
      <c r="B32" s="5" t="s">
        <v>3</v>
      </c>
      <c r="C32" s="6" t="s">
        <v>51</v>
      </c>
      <c r="D32" s="13" t="s">
        <v>47</v>
      </c>
      <c r="E32" s="5" t="s">
        <v>9</v>
      </c>
      <c r="F32" s="11">
        <f t="shared" ref="F32:J32" si="7">F11*F27/100+F14*F27/100+F17*F27/100+F20*F29/100</f>
        <v>158416.85909999997</v>
      </c>
      <c r="G32" s="11">
        <f t="shared" si="7"/>
        <v>170094.99000000002</v>
      </c>
      <c r="H32" s="11">
        <f t="shared" si="7"/>
        <v>183547.37999999998</v>
      </c>
      <c r="I32" s="11">
        <f t="shared" si="7"/>
        <v>184280.90100000001</v>
      </c>
      <c r="J32" s="11">
        <f t="shared" si="7"/>
        <v>189413.53200000004</v>
      </c>
    </row>
    <row r="33" spans="1:10">
      <c r="A33" s="5" t="s">
        <v>7</v>
      </c>
      <c r="B33" s="5" t="s">
        <v>3</v>
      </c>
      <c r="C33" s="6" t="s">
        <v>52</v>
      </c>
      <c r="D33" s="7" t="s">
        <v>53</v>
      </c>
      <c r="E33" s="5" t="s">
        <v>9</v>
      </c>
      <c r="F33" s="11">
        <f t="shared" ref="F33:J33" si="8">F34+F35</f>
        <v>0</v>
      </c>
      <c r="G33" s="11">
        <f t="shared" si="8"/>
        <v>0</v>
      </c>
      <c r="H33" s="11">
        <f t="shared" si="8"/>
        <v>5764.2</v>
      </c>
      <c r="I33" s="11">
        <f t="shared" si="8"/>
        <v>5764.2</v>
      </c>
      <c r="J33" s="11">
        <f t="shared" si="8"/>
        <v>3906.3</v>
      </c>
    </row>
    <row r="34" spans="1:10">
      <c r="A34" s="5" t="s">
        <v>7</v>
      </c>
      <c r="B34" s="5" t="s">
        <v>3</v>
      </c>
      <c r="C34" s="6" t="s">
        <v>54</v>
      </c>
      <c r="D34" s="13" t="s">
        <v>44</v>
      </c>
      <c r="E34" s="5" t="s">
        <v>9</v>
      </c>
      <c r="F34" s="11"/>
      <c r="G34" s="11"/>
      <c r="H34" s="11">
        <v>4034.9</v>
      </c>
      <c r="I34" s="17">
        <v>4034.9</v>
      </c>
      <c r="J34" s="11">
        <v>2734.4</v>
      </c>
    </row>
    <row r="35" spans="1:10">
      <c r="A35" s="5" t="s">
        <v>7</v>
      </c>
      <c r="B35" s="5" t="s">
        <v>3</v>
      </c>
      <c r="C35" s="6" t="s">
        <v>55</v>
      </c>
      <c r="D35" s="13" t="s">
        <v>47</v>
      </c>
      <c r="E35" s="5" t="s">
        <v>9</v>
      </c>
      <c r="F35" s="11"/>
      <c r="G35" s="11"/>
      <c r="H35" s="11">
        <v>1729.3</v>
      </c>
      <c r="I35" s="17">
        <v>1729.3</v>
      </c>
      <c r="J35" s="11">
        <v>1171.9000000000001</v>
      </c>
    </row>
    <row r="36" spans="1:10">
      <c r="A36" s="5" t="s">
        <v>7</v>
      </c>
      <c r="B36" s="5" t="s">
        <v>3</v>
      </c>
      <c r="C36" s="6" t="s">
        <v>56</v>
      </c>
      <c r="D36" s="7" t="s">
        <v>57</v>
      </c>
      <c r="E36" s="5" t="s">
        <v>9</v>
      </c>
      <c r="F36" s="11">
        <f t="shared" ref="F36:J36" si="9">F37+F38</f>
        <v>529109.69700000004</v>
      </c>
      <c r="G36" s="11">
        <f t="shared" si="9"/>
        <v>568199.80000000005</v>
      </c>
      <c r="H36" s="11">
        <f t="shared" si="9"/>
        <v>618852.79999999993</v>
      </c>
      <c r="I36" s="11">
        <f t="shared" si="9"/>
        <v>621347.17000000004</v>
      </c>
      <c r="J36" s="11">
        <f t="shared" si="9"/>
        <v>636464.74000000022</v>
      </c>
    </row>
    <row r="37" spans="1:10">
      <c r="A37" s="5" t="s">
        <v>7</v>
      </c>
      <c r="B37" s="5" t="s">
        <v>3</v>
      </c>
      <c r="C37" s="6" t="s">
        <v>58</v>
      </c>
      <c r="D37" s="13" t="s">
        <v>44</v>
      </c>
      <c r="E37" s="5" t="s">
        <v>9</v>
      </c>
      <c r="F37" s="11">
        <f t="shared" ref="F37:J38" si="10">F31+F34</f>
        <v>370692.83790000004</v>
      </c>
      <c r="G37" s="11">
        <f t="shared" si="10"/>
        <v>398104.81</v>
      </c>
      <c r="H37" s="11">
        <f t="shared" si="10"/>
        <v>433576.12</v>
      </c>
      <c r="I37" s="11">
        <f t="shared" si="10"/>
        <v>435336.96900000004</v>
      </c>
      <c r="J37" s="11">
        <f t="shared" si="10"/>
        <v>445879.30800000014</v>
      </c>
    </row>
    <row r="38" spans="1:10">
      <c r="A38" s="5" t="s">
        <v>7</v>
      </c>
      <c r="B38" s="5" t="s">
        <v>3</v>
      </c>
      <c r="C38" s="6" t="s">
        <v>59</v>
      </c>
      <c r="D38" s="13" t="s">
        <v>47</v>
      </c>
      <c r="E38" s="5" t="s">
        <v>9</v>
      </c>
      <c r="F38" s="17">
        <f t="shared" si="10"/>
        <v>158416.85909999997</v>
      </c>
      <c r="G38" s="16">
        <f t="shared" si="10"/>
        <v>170094.99000000002</v>
      </c>
      <c r="H38" s="11">
        <f t="shared" si="10"/>
        <v>185276.67999999996</v>
      </c>
      <c r="I38" s="11">
        <f t="shared" si="10"/>
        <v>186010.201</v>
      </c>
      <c r="J38" s="11">
        <f t="shared" si="10"/>
        <v>190585.43200000003</v>
      </c>
    </row>
    <row r="39" spans="1:10">
      <c r="A39" s="5"/>
      <c r="B39" s="5"/>
      <c r="C39" s="6"/>
      <c r="D39" s="7"/>
      <c r="E39" s="5"/>
      <c r="F39" s="11"/>
      <c r="G39" s="11"/>
      <c r="H39" s="11"/>
      <c r="I39" s="11"/>
      <c r="J39" s="11"/>
    </row>
    <row r="41" spans="1:10">
      <c r="A41" s="14"/>
    </row>
    <row r="42" spans="1:10">
      <c r="A42" s="14"/>
    </row>
    <row r="45" spans="1:10">
      <c r="A45" s="15"/>
    </row>
  </sheetData>
  <mergeCells count="3">
    <mergeCell ref="A2:J2"/>
    <mergeCell ref="A3:J3"/>
    <mergeCell ref="I1:J1"/>
  </mergeCells>
  <pageMargins left="0.31496062992125984" right="0.23622047244094491" top="0.19685039370078741" bottom="0.27559055118110237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Руководитель</cp:lastModifiedBy>
  <cp:lastPrinted>2016-11-11T03:24:51Z</cp:lastPrinted>
  <dcterms:created xsi:type="dcterms:W3CDTF">2014-06-17T08:42:28Z</dcterms:created>
  <dcterms:modified xsi:type="dcterms:W3CDTF">2017-11-09T05:47:45Z</dcterms:modified>
</cp:coreProperties>
</file>