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'Прил. 1'!$8:$10</definedName>
    <definedName name="_xlnm.Print_Titles" localSheetId="1">'Прил. 2'!$8:$10</definedName>
    <definedName name="_xlnm.Print_Titles" localSheetId="7">'Прил. 7'!$9:$12</definedName>
    <definedName name="_xlnm.Print_Area" localSheetId="0">'Прил. 1'!$A$1:$I$25</definedName>
    <definedName name="_xlnm.Print_Area" localSheetId="2">'Прил. 3'!$A$1:$E$14</definedName>
    <definedName name="_xlnm.Print_Area" localSheetId="3">'Прил. 4'!$A$1:$H$22</definedName>
    <definedName name="_xlnm.Print_Area" localSheetId="4">'Прил. 5'!$A$1:$L$28</definedName>
    <definedName name="_xlnm.Print_Area" localSheetId="5">'Прил. 6а '!$A$1:$G$17</definedName>
    <definedName name="_xlnm.Print_Area" localSheetId="6">'Прил. 6б'!$A$1:$Q$17</definedName>
    <definedName name="_xlnm.Print_Area" localSheetId="7">'Прил. 7'!$A$1:$F$45</definedName>
  </definedNames>
  <calcPr calcId="125725"/>
</workbook>
</file>

<file path=xl/calcChain.xml><?xml version="1.0" encoding="utf-8"?>
<calcChain xmlns="http://schemas.openxmlformats.org/spreadsheetml/2006/main">
  <c r="K13" i="10"/>
  <c r="J13"/>
  <c r="K14"/>
  <c r="J14"/>
  <c r="I14"/>
  <c r="I17"/>
  <c r="F15" i="1"/>
  <c r="G15"/>
  <c r="H15"/>
  <c r="I15"/>
  <c r="I14"/>
  <c r="I13" i="10" l="1"/>
  <c r="I15"/>
  <c r="L15" s="1"/>
  <c r="H14" i="1"/>
  <c r="G14"/>
  <c r="C44" i="12"/>
  <c r="C43"/>
  <c r="C41"/>
  <c r="C40"/>
  <c r="C39"/>
  <c r="C38"/>
  <c r="C37"/>
  <c r="L26" i="10"/>
  <c r="L25"/>
  <c r="L24"/>
  <c r="L23"/>
  <c r="L22"/>
  <c r="L18"/>
  <c r="L17"/>
  <c r="L16"/>
  <c r="J21" l="1"/>
  <c r="I21"/>
  <c r="F13" i="1" l="1"/>
  <c r="K21" i="10"/>
  <c r="L21" s="1"/>
  <c r="C35" i="12" l="1"/>
  <c r="L14" i="10"/>
  <c r="L13"/>
  <c r="F24" i="12"/>
  <c r="E24"/>
  <c r="C24"/>
  <c r="K19" i="10"/>
  <c r="K20" s="1"/>
  <c r="J19"/>
  <c r="I19"/>
  <c r="L19" l="1"/>
  <c r="J11"/>
  <c r="K11"/>
  <c r="K12"/>
  <c r="J20"/>
  <c r="J12" s="1"/>
  <c r="I11"/>
  <c r="I20"/>
  <c r="L20" l="1"/>
  <c r="I12"/>
  <c r="L12" s="1"/>
  <c r="L11"/>
  <c r="F17" i="12"/>
  <c r="E17"/>
  <c r="D17"/>
  <c r="F16"/>
  <c r="E16"/>
  <c r="D16"/>
  <c r="F15"/>
  <c r="E15"/>
  <c r="F21"/>
  <c r="E21"/>
  <c r="D21"/>
  <c r="F20"/>
  <c r="E20"/>
  <c r="D20"/>
  <c r="F19"/>
  <c r="E19"/>
  <c r="D19"/>
  <c r="F18"/>
  <c r="E18"/>
  <c r="D18"/>
  <c r="F23"/>
  <c r="E23"/>
  <c r="D23"/>
  <c r="F22"/>
  <c r="E22"/>
  <c r="D22"/>
  <c r="F35"/>
  <c r="E35"/>
  <c r="D35"/>
  <c r="C45"/>
  <c r="C22" l="1"/>
  <c r="C20"/>
  <c r="C16"/>
  <c r="C18"/>
  <c r="D13"/>
  <c r="C23"/>
  <c r="C19"/>
  <c r="C21"/>
  <c r="C17"/>
  <c r="F13"/>
  <c r="E13"/>
  <c r="C13" l="1"/>
</calcChain>
</file>

<file path=xl/sharedStrings.xml><?xml version="1.0" encoding="utf-8"?>
<sst xmlns="http://schemas.openxmlformats.org/spreadsheetml/2006/main" count="348" uniqueCount="193">
  <si>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</si>
  <si>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</si>
  <si>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</si>
  <si>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</si>
  <si>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</si>
  <si>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</si>
  <si>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</si>
  <si>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</si>
  <si>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</si>
  <si>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</si>
  <si>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</si>
  <si>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</si>
  <si>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X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</si>
  <si>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</si>
  <si>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</si>
  <si>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</si>
  <si>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</si>
  <si>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</si>
  <si>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</si>
  <si>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</si>
  <si>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</si>
  <si>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</si>
  <si>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</si>
  <si>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</si>
  <si>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</si>
  <si>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</si>
  <si>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</si>
  <si>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</si>
  <si>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</si>
  <si>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</si>
  <si>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</si>
  <si>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</si>
  <si>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</si>
  <si>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</si>
  <si>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</si>
  <si>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</si>
  <si>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</si>
  <si>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</si>
  <si>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</si>
  <si>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</si>
  <si>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</si>
  <si>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</si>
  <si>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</si>
  <si>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</si>
  <si>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</si>
  <si>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</si>
  <si>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</si>
  <si>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</si>
  <si>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</si>
  <si>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</si>
  <si>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</si>
  <si>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</si>
  <si>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</si>
  <si>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</si>
  <si>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</si>
  <si>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</si>
  <si>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</si>
  <si>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</si>
  <si>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</si>
  <si>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</si>
  <si>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</si>
  <si>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</si>
  <si>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</si>
  <si>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</si>
  <si>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</si>
  <si>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</si>
  <si>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</si>
  <si>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</si>
  <si>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</si>
  <si>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</si>
  <si>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</si>
  <si>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</si>
  <si>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</si>
  <si>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</si>
  <si>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</si>
  <si>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</si>
  <si>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</si>
  <si>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</si>
  <si>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</si>
  <si>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</si>
  <si>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</si>
  <si>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</si>
  <si>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</si>
  <si>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</si>
  <si>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>%</t>
  </si>
  <si>
    <t>Подпрограмма 1 "Стимулирование жилищного строительства на территории города Назарово"</t>
  </si>
  <si>
    <t>Годовой объем ввода жилья  (ежегодно)</t>
  </si>
  <si>
    <t>Количество земельных участков, сформированных и поставленных на кадастровый учет, предоставляемых для жилищного строительства семьям, имеющим трех и более детей (ежегодно)</t>
  </si>
  <si>
    <t>Подпрограмма 2 "Переселение граждан из аварийного жилищного фонда в городе Назарово"</t>
  </si>
  <si>
    <t>Объем общей площади жилья построенного (приобретенного) в целях переселения граждан из аварийного жилищного фонда
 (ежегодно)</t>
  </si>
  <si>
    <t>Количество граждан, переселенных из аварийного жилищного фонда в городе Назарово
 (ежегодно)</t>
  </si>
  <si>
    <t>единиц</t>
  </si>
  <si>
    <t>кв.м.</t>
  </si>
  <si>
    <t>га</t>
  </si>
  <si>
    <t>человек</t>
  </si>
  <si>
    <t>Генеральный план города Назарово</t>
  </si>
  <si>
    <t>Отчет 1-ЗУ, 2-ЗУ, 3-ЗУ</t>
  </si>
  <si>
    <t>Формы Федерального статистического наблюдения 1-МО; 1-Жилфонд</t>
  </si>
  <si>
    <t>Отчеты Министерства строительства и жилищно-коммунального хозяйства Красноярского края</t>
  </si>
  <si>
    <t>к муниципальной программе</t>
  </si>
  <si>
    <t>Администрация города 
(Отдел градостроительства)</t>
  </si>
  <si>
    <t>Администрация города (Отдел по собственности и землепользованию)</t>
  </si>
  <si>
    <t>для рассмотрения вопросов, возникающих в ходе реализации программы</t>
  </si>
  <si>
    <t>для распределения обязанностей в ходе реализации программы</t>
  </si>
  <si>
    <t>для расчета стоимости приобретаемого жилья по программе</t>
  </si>
  <si>
    <t>для определения потребности в общей площади по программе</t>
  </si>
  <si>
    <t xml:space="preserve">Администрация города </t>
  </si>
  <si>
    <t>2018 год</t>
  </si>
  <si>
    <t>Планируемый дополнительный ввод жилья на земельных участках, обеспеченных (частично) коммунальной и транспортной инфраструктурой, с целью развития строительства жилья экономического класса в течении 10 лет 48,5 тыс кв. метров при условии выделения средств краевого и местного бюджетов</t>
  </si>
  <si>
    <t>Главный распорядитель Администрация города</t>
  </si>
  <si>
    <t>Подпрограмма 1 "Стимулирование жилищного строительства на территории города Назарово", всего</t>
  </si>
  <si>
    <t>Подпрограмма 2 "Переселение граждан из аварийного жилищного фонда в городе Назарово", всего</t>
  </si>
  <si>
    <t>всего расходные обязательства</t>
  </si>
  <si>
    <t>в том числе администрация города Назарово</t>
  </si>
  <si>
    <t>412</t>
  </si>
  <si>
    <t>10100S4610</t>
  </si>
  <si>
    <t>х</t>
  </si>
  <si>
    <t>Цель: Повышение доступности жилья и улучшение жилищных условий граждан, проживающих на территории города Назарово</t>
  </si>
  <si>
    <t>Задача 1 Создание условий для увеличения объемов ввода жилья</t>
  </si>
  <si>
    <t>1.1</t>
  </si>
  <si>
    <t>1.1.1</t>
  </si>
  <si>
    <t>1.1.2</t>
  </si>
  <si>
    <t>1.1.3</t>
  </si>
  <si>
    <t>1.1.4</t>
  </si>
  <si>
    <t>Задача 2 Обеспечение переселения граждан из аварийного жилищного фонда в городе Назарово</t>
  </si>
  <si>
    <t>1.2</t>
  </si>
  <si>
    <t>1.2.1</t>
  </si>
  <si>
    <t>1.2.2</t>
  </si>
  <si>
    <t>Отсутствие объектов коммунальной и транспортной инфраструктуры не дает возможности осуществлять строительство на земельных участках предоставленных семьям, имеющим трех и более детей</t>
  </si>
  <si>
    <t xml:space="preserve">Проживание в жилых домах, признанных в установленном порядке аварийными и подлежащими сносу, создает угрозу для жизни и здоровья проживающих в нем людей
</t>
  </si>
  <si>
    <t xml:space="preserve">Подпрограмма 1 </t>
  </si>
  <si>
    <t xml:space="preserve">«Стимулирование жилищного строительства на территории города Назарово» </t>
  </si>
  <si>
    <t xml:space="preserve">Муниципальная программа </t>
  </si>
  <si>
    <t>Мероприятие 1</t>
  </si>
  <si>
    <t xml:space="preserve">Подпрограмма 2
</t>
  </si>
  <si>
    <t xml:space="preserve">
 «Переселение граждан из аварийного  жилищного фонда в  городе Назарово»  </t>
  </si>
  <si>
    <t xml:space="preserve">
Приобретение жилых помещений для переселения граждан, проживающих в жилых домах города Назарово, признанных в установленном порядке аварийными и подлежащими сносу (софинансирование)</t>
  </si>
  <si>
    <t>1027730</t>
  </si>
  <si>
    <r>
      <rPr>
        <b/>
        <sz val="12"/>
        <rFont val="Times New Roman"/>
        <family val="1"/>
        <charset val="204"/>
      </rPr>
      <t>Целевой показатель 2</t>
    </r>
    <r>
      <rPr>
        <sz val="12"/>
        <rFont val="Times New Roman"/>
        <family val="1"/>
        <charset val="204"/>
      </rPr>
      <t xml:space="preserve"> Доля земельных участков, предоставленных для жилищного строительства семьям, имеющим трех и более детей, обеспеченных коммунальной и транспортной инфраструктурой (ежегодно)</t>
    </r>
  </si>
  <si>
    <t xml:space="preserve">Мероприятие 1 
Приобретение жилых помещений для переселения граждан, проживающих в жилых домах города Назарово, признанных в установленном порядке аварийными и подлежащими сносу </t>
  </si>
  <si>
    <t>Ожидаемый результат 
(краткое описание)</t>
  </si>
  <si>
    <r>
      <rPr>
        <b/>
        <sz val="10"/>
        <rFont val="Times New Roman"/>
        <family val="1"/>
        <charset val="204"/>
      </rPr>
      <t xml:space="preserve">Целевой показатель 2 </t>
    </r>
    <r>
      <rPr>
        <sz val="10"/>
        <rFont val="Times New Roman"/>
        <family val="1"/>
        <charset val="204"/>
      </rPr>
      <t xml:space="preserve">
Доля земельных участков, предоставленных для жилищного строительства семьям, имеющим трех и более детей, обеспеченных коммунальной и транспортной инфраструктурой
</t>
    </r>
    <r>
      <rPr>
        <b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>Количество земельных участков, сформированных и поставленных на кадастровый учет, предоставляемых для жилищного строительства семьям, имеющим трех и более детей</t>
    </r>
    <r>
      <rPr>
        <b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
</t>
    </r>
    <r>
      <rPr>
        <b/>
        <sz val="10"/>
        <color rgb="FF00000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</si>
  <si>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 xml:space="preserve">Целевой показатель 3 </t>
    </r>
    <r>
      <rPr>
        <sz val="10"/>
        <rFont val="Times New Roman"/>
        <family val="1"/>
        <charset val="204"/>
      </rPr>
      <t xml:space="preserve">
Доля аварийного жилищного фонда в общем объеме жилищного фонда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Объем общей площади жилья построенного (приобретенного) в целях переселения граждан из аварийного жилищного фонда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граждан, переселенных из аварийного жилищного фонда в городе Назарово</t>
    </r>
  </si>
  <si>
    <t>3. Средства Фонда содействия реформированию ЖКХ</t>
  </si>
  <si>
    <t>162</t>
  </si>
  <si>
    <t>0501</t>
  </si>
  <si>
    <t>1020009502</t>
  </si>
  <si>
    <t>1020009602</t>
  </si>
  <si>
    <t>10200S9602</t>
  </si>
  <si>
    <t>1020076020</t>
  </si>
  <si>
    <t>которые необходимо принять в целях реализации мероприятий программы, подпрограммы</t>
  </si>
  <si>
    <t xml:space="preserve">
Строительство объектов коммунальной и транспортной инфраструктуры с разработкой проектно-изыскательской документации (софинансирование)</t>
  </si>
  <si>
    <t>объектов капитального строительства на текущий финансовый 2017 год</t>
  </si>
  <si>
    <t>объектов капитального строительства на плановы йпериод</t>
  </si>
  <si>
    <t>Объем капитальных вложений на 2017 год</t>
  </si>
  <si>
    <t>Объем капитальных вложений на 2018 год</t>
  </si>
  <si>
    <t>тыс.руб.</t>
  </si>
  <si>
    <t>Объем капитальных вложений на 2019 год</t>
  </si>
  <si>
    <r>
      <rPr>
        <b/>
        <sz val="12"/>
        <rFont val="Times New Roman"/>
        <family val="1"/>
        <charset val="204"/>
      </rPr>
      <t>Целевой показатель 3</t>
    </r>
    <r>
      <rPr>
        <sz val="12"/>
        <rFont val="Times New Roman"/>
        <family val="1"/>
        <charset val="204"/>
      </rPr>
      <t xml:space="preserve"> Доля аварийного жилищного фонда в общем объеме жилищного фонда  на конец года составляет 1281,7 тыс. кв.м.</t>
    </r>
  </si>
  <si>
    <t xml:space="preserve"> «Создание условий для обеспечения доступным и комфортным жильем граждан города Назарово» на 2017 год и плановый период 2018-2019 годы</t>
  </si>
  <si>
    <t>0412</t>
  </si>
  <si>
    <t>Отчетный
год
2017</t>
  </si>
  <si>
    <t>Очередной финансовый 2018 год</t>
  </si>
  <si>
    <t>Первый год планового периода 2019 год</t>
  </si>
  <si>
    <t>Второй год планового периода 2020 год</t>
  </si>
  <si>
    <t>Мероприятие 2 
Строительство объектов коммунальной и транспортной инфраструктуры с разработкой проектно-изыскательской документации</t>
  </si>
  <si>
    <t>2020 год</t>
  </si>
  <si>
    <t xml:space="preserve">Распоряжение администрации города  "О реализации переселения граждан из аварийного жилищного фонда " </t>
  </si>
  <si>
    <t>Распоряжение администрации города  "О создании рабочей группы по реализации переселения граждан из аварийного жилищного фонда "</t>
  </si>
  <si>
    <t>Распоряжения администрации города "О нормативе стоимости одного квадратного метра общей площади жилья"</t>
  </si>
  <si>
    <t>Распоряжение администрации города "Об утверждении плана переселения домов, признанных аварийными после 01.01.2012 года"</t>
  </si>
  <si>
    <t>до конца 2017 года</t>
  </si>
  <si>
    <t xml:space="preserve">Первый год
 планового периода
2018
</t>
  </si>
  <si>
    <t xml:space="preserve">Второй год
 планового периода
2019
</t>
  </si>
  <si>
    <t xml:space="preserve">Третий год
 планового периода
2020
</t>
  </si>
  <si>
    <t>итого на период 2018-2020 годы</t>
  </si>
  <si>
    <t xml:space="preserve">Мероприятие 2
</t>
  </si>
  <si>
    <t>Примечание: Объекты капитального строительства, включенные в  муниципальную программу "Создание условий для обеспечения доступным и комфортным жильем граждан города Назарово" на 2018 год и плановый период 2019-2020 годы отсутствуют.</t>
  </si>
  <si>
    <t>В  муниципальной программе"Создание условий для обеспечения доступным и комфортным жильем граждан города Назарово" на 2018 год и плановый период 2019-2020 годы муниципальные задания на оказание услуг  структурным подразделением администрации города  не осуществляются/ не  включенны</t>
  </si>
  <si>
    <t>Примечание: Объекты капитального строительства, включенные в  муниципальную программу"Создание условий для обеспечения доступным и комфортным жильем граждан города Назарово" на 2018 год и плановый период 2019-2020 годы отсутствуют.</t>
  </si>
  <si>
    <t>Всего по Программе "Создание условий для обеспечения доступным и комфортным жильем граждан города Назарово" на 2018 год и плановый период 2019-2020 годы, всего</t>
  </si>
  <si>
    <t>Муниципальная программа "Создание условий для обеспечения доступным и комфортным жильем граждан города Назарово"
 на 2018 год и плановый  период 2019-2020 годы</t>
  </si>
  <si>
    <t>Количество граждан, переселенных из аварийного жилищного фонда в городе Назарово - 117 человек; объем общей площади жилья, введенного (приобретенного) в целях переселения граждан из аварийного жилищного фонда –4468,5 кв. м,  при условии выделения средств Фонда содействия реформированию жилищно-коммунального хозяйства, краевого бюджета</t>
  </si>
  <si>
    <t>Разработка документации по планировке и межеванию территории (ежегодно)</t>
  </si>
  <si>
    <t xml:space="preserve">Разработка документации по планировке и межеванию территории (софинансирование)         </t>
  </si>
  <si>
    <t>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 (ежегодно)</t>
  </si>
  <si>
    <t xml:space="preserve">Мероприятие 1
Разработка документации по планировке и межеванию территории     </t>
  </si>
  <si>
    <t>Непредоставление земельных участков под малоэтажное жилищное строительство многодетным семьям. Неполучение дополнительного дохода от сбора земельного налога и налога на имущество</t>
  </si>
  <si>
    <t xml:space="preserve">Обеспечение документацией по планировке  и межеванию территории (55 земельных участков для получения дополнительного дохода от сбора земельного налога и налога на имущество)
</t>
  </si>
  <si>
    <r>
      <rPr>
        <b/>
        <sz val="12"/>
        <rFont val="Times New Roman"/>
        <family val="1"/>
        <charset val="204"/>
      </rPr>
      <t>Целевой показатель1</t>
    </r>
    <r>
      <rPr>
        <sz val="12"/>
        <rFont val="Times New Roman"/>
        <family val="1"/>
        <charset val="204"/>
      </rPr>
      <t xml:space="preserve"> Доля земельных участков обеспеченных документацией по планировке и межеванию территорий от общей потребности (нарастающим итогом)</t>
    </r>
  </si>
  <si>
    <t xml:space="preserve">Мероприятие1 *
</t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</si>
  <si>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                                                                                                                                                                              *Финансирование мероприятия будет определено после утверждения региональной адресной программы по переселению граждан из аварийного жилищного фонда по Красноярскому краю на 2018 год</t>
    </r>
  </si>
  <si>
    <r>
      <rPr>
        <b/>
        <sz val="10"/>
        <rFont val="Times New Roman"/>
        <family val="1"/>
        <charset val="204"/>
      </rPr>
      <t xml:space="preserve">Целевой показатель 1 </t>
    </r>
    <r>
      <rPr>
        <sz val="10"/>
        <rFont val="Times New Roman"/>
        <family val="1"/>
        <charset val="204"/>
      </rPr>
      <t xml:space="preserve">
Доля земельных участков обеспеченных документацией по планировке и межеванию территорий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Разработка документации по планировке и межеванию территории в целях установления границ земельных участков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</si>
</sst>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0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163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9" fillId="0" borderId="0" xfId="0" applyFont="1" applyAlignment="1">
      <alignment horizontal="right"/>
    </xf>
    <xf numFmtId="2" fontId="1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 indent="1"/>
    </xf>
    <xf numFmtId="2" fontId="1" fillId="0" borderId="3" xfId="0" applyNumberFormat="1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 indent="5"/>
    </xf>
    <xf numFmtId="2" fontId="1" fillId="0" borderId="9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0" fontId="15" fillId="0" borderId="1" xfId="0" applyFont="1" applyBorder="1" applyAlignment="1">
      <alignment vertical="top" wrapText="1"/>
    </xf>
    <xf numFmtId="165" fontId="13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13" fillId="0" borderId="1" xfId="0" applyNumberFormat="1" applyFont="1" applyBorder="1" applyAlignment="1">
      <alignment horizontal="justify" vertical="top" wrapText="1"/>
    </xf>
    <xf numFmtId="165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0" fontId="9" fillId="0" borderId="0" xfId="0" applyFont="1" applyAlignment="1"/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8" fillId="0" borderId="7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19" fillId="0" borderId="6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3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3" xfId="1" applyFont="1" applyBorder="1" applyAlignment="1" applyProtection="1">
      <alignment horizontal="left" vertical="top" wrapText="1"/>
    </xf>
    <xf numFmtId="0" fontId="9" fillId="0" borderId="4" xfId="1" applyFont="1" applyBorder="1" applyAlignment="1" applyProtection="1">
      <alignment horizontal="left" vertical="top" wrapText="1"/>
    </xf>
    <xf numFmtId="0" fontId="9" fillId="0" borderId="5" xfId="1" applyFont="1" applyBorder="1" applyAlignment="1" applyProtection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wrapText="1"/>
    </xf>
    <xf numFmtId="0" fontId="0" fillId="0" borderId="5" xfId="0" applyBorder="1" applyAlignment="1"/>
    <xf numFmtId="0" fontId="1" fillId="0" borderId="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165" fontId="1" fillId="0" borderId="1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11</xdr:row>
      <xdr:rowOff>114300</xdr:rowOff>
    </xdr:from>
    <xdr:to>
      <xdr:col>7</xdr:col>
      <xdr:colOff>590550</xdr:colOff>
      <xdr:row>11</xdr:row>
      <xdr:rowOff>115888</xdr:rowOff>
    </xdr:to>
    <xdr:cxnSp macro="">
      <xdr:nvCxnSpPr>
        <xdr:cNvPr id="2" name="Прямая соединительная линия 1"/>
        <xdr:cNvCxnSpPr/>
      </xdr:nvCxnSpPr>
      <xdr:spPr>
        <a:xfrm>
          <a:off x="3933825" y="2790825"/>
          <a:ext cx="6038850" cy="158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11</xdr:row>
      <xdr:rowOff>114299</xdr:rowOff>
    </xdr:from>
    <xdr:to>
      <xdr:col>7</xdr:col>
      <xdr:colOff>600075</xdr:colOff>
      <xdr:row>17</xdr:row>
      <xdr:rowOff>161924</xdr:rowOff>
    </xdr:to>
    <xdr:cxnSp macro="">
      <xdr:nvCxnSpPr>
        <xdr:cNvPr id="3" name="Прямая соединительная линия 2"/>
        <xdr:cNvCxnSpPr/>
      </xdr:nvCxnSpPr>
      <xdr:spPr>
        <a:xfrm rot="10800000" flipV="1">
          <a:off x="4114800" y="2790824"/>
          <a:ext cx="5867400" cy="124777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17</xdr:row>
      <xdr:rowOff>190500</xdr:rowOff>
    </xdr:from>
    <xdr:to>
      <xdr:col>7</xdr:col>
      <xdr:colOff>771525</xdr:colOff>
      <xdr:row>17</xdr:row>
      <xdr:rowOff>192088</xdr:rowOff>
    </xdr:to>
    <xdr:cxnSp macro="">
      <xdr:nvCxnSpPr>
        <xdr:cNvPr id="4" name="Прямая соединительная линия 3"/>
        <xdr:cNvCxnSpPr/>
      </xdr:nvCxnSpPr>
      <xdr:spPr>
        <a:xfrm>
          <a:off x="4114800" y="4067175"/>
          <a:ext cx="6038850" cy="158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1028700</xdr:colOff>
      <xdr:row>13</xdr:row>
      <xdr:rowOff>190500</xdr:rowOff>
    </xdr:from>
    <xdr:to>
      <xdr:col>6</xdr:col>
      <xdr:colOff>866775</xdr:colOff>
      <xdr:row>15</xdr:row>
      <xdr:rowOff>47625</xdr:rowOff>
    </xdr:to>
    <xdr:cxnSp macro="">
      <xdr:nvCxnSpPr>
        <xdr:cNvPr id="5" name="Прямая соединительная линия 4"/>
        <xdr:cNvCxnSpPr/>
      </xdr:nvCxnSpPr>
      <xdr:spPr>
        <a:xfrm>
          <a:off x="4781550" y="3267075"/>
          <a:ext cx="4457700" cy="25717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view="pageBreakPreview" topLeftCell="A7" zoomScaleSheetLayoutView="100" workbookViewId="0">
      <selection activeCell="I13" sqref="I13"/>
    </sheetView>
  </sheetViews>
  <sheetFormatPr defaultRowHeight="15"/>
  <cols>
    <col min="1" max="1" width="5.28515625" customWidth="1"/>
    <col min="2" max="2" width="45.5703125" customWidth="1"/>
    <col min="3" max="3" width="10.28515625" customWidth="1"/>
    <col min="4" max="4" width="7.85546875" customWidth="1"/>
    <col min="5" max="5" width="15.28515625" customWidth="1"/>
    <col min="6" max="6" width="14.28515625" customWidth="1"/>
    <col min="7" max="7" width="14" customWidth="1"/>
    <col min="8" max="8" width="15.140625" customWidth="1"/>
    <col min="9" max="9" width="15.28515625" customWidth="1"/>
    <col min="10" max="10" width="11.5703125" customWidth="1"/>
    <col min="11" max="11" width="10.28515625" customWidth="1"/>
    <col min="12" max="12" width="9.5703125" customWidth="1"/>
  </cols>
  <sheetData>
    <row r="1" spans="1:13" ht="15.75">
      <c r="A1" s="101" t="s">
        <v>0</v>
      </c>
      <c r="B1" s="101"/>
      <c r="C1" s="101"/>
      <c r="D1" s="101"/>
      <c r="E1" s="101"/>
      <c r="F1" s="101"/>
      <c r="G1" s="101"/>
      <c r="H1" s="101"/>
      <c r="I1" s="101"/>
    </row>
    <row r="2" spans="1:13" ht="15.75">
      <c r="A2" s="101" t="s">
        <v>99</v>
      </c>
      <c r="B2" s="101"/>
      <c r="C2" s="101"/>
      <c r="D2" s="101"/>
      <c r="E2" s="101"/>
      <c r="F2" s="101"/>
      <c r="G2" s="101"/>
      <c r="H2" s="101"/>
      <c r="I2" s="101"/>
    </row>
    <row r="3" spans="1:13" ht="15.75">
      <c r="A3" s="101"/>
      <c r="B3" s="101"/>
      <c r="C3" s="101"/>
      <c r="D3" s="101"/>
      <c r="E3" s="101"/>
      <c r="F3" s="101"/>
      <c r="G3" s="101"/>
      <c r="H3" s="101"/>
      <c r="I3" s="101"/>
    </row>
    <row r="4" spans="1:13" s="3" customFormat="1" ht="15.75">
      <c r="A4" s="102" t="s">
        <v>1</v>
      </c>
      <c r="B4" s="102"/>
      <c r="C4" s="102"/>
      <c r="D4" s="102"/>
      <c r="E4" s="102"/>
      <c r="F4" s="102"/>
      <c r="G4" s="102"/>
      <c r="H4" s="102"/>
      <c r="I4" s="102"/>
    </row>
    <row r="5" spans="1:13" s="3" customFormat="1" ht="15.75">
      <c r="A5" s="102" t="s">
        <v>2</v>
      </c>
      <c r="B5" s="102"/>
      <c r="C5" s="102"/>
      <c r="D5" s="102"/>
      <c r="E5" s="102"/>
      <c r="F5" s="102"/>
      <c r="G5" s="102"/>
      <c r="H5" s="102"/>
      <c r="I5" s="102"/>
    </row>
    <row r="6" spans="1:13" s="3" customFormat="1" ht="15.75">
      <c r="A6" s="102" t="s">
        <v>3</v>
      </c>
      <c r="B6" s="102"/>
      <c r="C6" s="102"/>
      <c r="D6" s="102"/>
      <c r="E6" s="102"/>
      <c r="F6" s="102"/>
      <c r="G6" s="102"/>
      <c r="H6" s="102"/>
      <c r="I6" s="102"/>
    </row>
    <row r="7" spans="1:13" s="3" customFormat="1" ht="8.25" customHeight="1">
      <c r="A7" s="2"/>
    </row>
    <row r="8" spans="1:13" s="3" customFormat="1" ht="16.5" customHeight="1">
      <c r="A8" s="103" t="s">
        <v>4</v>
      </c>
      <c r="B8" s="103" t="s">
        <v>5</v>
      </c>
      <c r="C8" s="103" t="s">
        <v>6</v>
      </c>
      <c r="D8" s="105" t="s">
        <v>7</v>
      </c>
      <c r="E8" s="103" t="s">
        <v>8</v>
      </c>
      <c r="F8" s="99"/>
      <c r="G8" s="99"/>
      <c r="H8" s="99"/>
      <c r="I8" s="100"/>
    </row>
    <row r="9" spans="1:13" s="3" customFormat="1" ht="59.25" customHeight="1">
      <c r="A9" s="104"/>
      <c r="B9" s="104"/>
      <c r="C9" s="104"/>
      <c r="D9" s="106"/>
      <c r="E9" s="104"/>
      <c r="F9" s="62" t="s">
        <v>161</v>
      </c>
      <c r="G9" s="64" t="s">
        <v>162</v>
      </c>
      <c r="H9" s="64" t="s">
        <v>163</v>
      </c>
      <c r="I9" s="64" t="s">
        <v>164</v>
      </c>
    </row>
    <row r="10" spans="1:13" s="3" customFormat="1" ht="15.75">
      <c r="A10" s="61">
        <v>1</v>
      </c>
      <c r="B10" s="61">
        <v>2</v>
      </c>
      <c r="C10" s="61">
        <v>3</v>
      </c>
      <c r="D10" s="61">
        <v>4</v>
      </c>
      <c r="E10" s="61">
        <v>5</v>
      </c>
      <c r="F10" s="61">
        <v>7</v>
      </c>
      <c r="G10" s="61">
        <v>8</v>
      </c>
      <c r="H10" s="61">
        <v>9</v>
      </c>
      <c r="I10" s="61">
        <v>10</v>
      </c>
    </row>
    <row r="11" spans="1:13" s="3" customFormat="1" ht="32.25" customHeight="1">
      <c r="A11" s="113" t="s">
        <v>181</v>
      </c>
      <c r="B11" s="114"/>
      <c r="C11" s="114"/>
      <c r="D11" s="114"/>
      <c r="E11" s="114"/>
      <c r="F11" s="114"/>
      <c r="G11" s="114"/>
      <c r="H11" s="114"/>
      <c r="I11" s="115"/>
    </row>
    <row r="12" spans="1:13" s="3" customFormat="1" ht="17.25" customHeight="1">
      <c r="A12" s="45">
        <v>1</v>
      </c>
      <c r="B12" s="107" t="s">
        <v>117</v>
      </c>
      <c r="C12" s="108"/>
      <c r="D12" s="108"/>
      <c r="E12" s="108"/>
      <c r="F12" s="108"/>
      <c r="G12" s="108"/>
      <c r="H12" s="108"/>
      <c r="I12" s="109"/>
    </row>
    <row r="13" spans="1:13" s="3" customFormat="1" ht="72.75" customHeight="1">
      <c r="A13" s="29"/>
      <c r="B13" s="30" t="s">
        <v>189</v>
      </c>
      <c r="C13" s="61" t="s">
        <v>84</v>
      </c>
      <c r="D13" s="61" t="s">
        <v>12</v>
      </c>
      <c r="E13" s="31" t="s">
        <v>95</v>
      </c>
      <c r="F13" s="85">
        <f>1/14*100</f>
        <v>7.1428571428571423</v>
      </c>
      <c r="G13" s="85">
        <v>14.3</v>
      </c>
      <c r="H13" s="85">
        <v>14.3</v>
      </c>
      <c r="I13" s="85">
        <v>14.3</v>
      </c>
    </row>
    <row r="14" spans="1:13" s="3" customFormat="1" ht="93.75" customHeight="1">
      <c r="A14" s="29"/>
      <c r="B14" s="30" t="s">
        <v>138</v>
      </c>
      <c r="C14" s="61" t="s">
        <v>84</v>
      </c>
      <c r="D14" s="61" t="s">
        <v>12</v>
      </c>
      <c r="E14" s="31" t="s">
        <v>96</v>
      </c>
      <c r="F14" s="86">
        <v>0</v>
      </c>
      <c r="G14" s="87">
        <f>0/26*100</f>
        <v>0</v>
      </c>
      <c r="H14" s="87">
        <f>0/26*100</f>
        <v>0</v>
      </c>
      <c r="I14" s="87">
        <f>34/34*100</f>
        <v>100</v>
      </c>
    </row>
    <row r="15" spans="1:13" s="3" customFormat="1" ht="72.75" customHeight="1">
      <c r="A15" s="29"/>
      <c r="B15" s="30" t="s">
        <v>158</v>
      </c>
      <c r="C15" s="61" t="s">
        <v>84</v>
      </c>
      <c r="D15" s="61" t="s">
        <v>12</v>
      </c>
      <c r="E15" s="32" t="s">
        <v>97</v>
      </c>
      <c r="F15" s="90">
        <f>(10.5-1.5-4.6)/(1281.7+6.8-4.6)*100</f>
        <v>0.34270581821014096</v>
      </c>
      <c r="G15" s="90">
        <f>(10.5-1.5-4.6)/(1281.7+6.804+9.476-4.6)*100</f>
        <v>0.34019391052900144</v>
      </c>
      <c r="H15" s="90">
        <f>(10.5-1.5-4.6)/(1281.7+6.8+7-4.6)*100</f>
        <v>0.3408474707568363</v>
      </c>
      <c r="I15" s="90">
        <f>(10.5-1.5-4.6-4.4)/(1281.7+6.8+8.5-4.6-4.4)*100</f>
        <v>0</v>
      </c>
      <c r="J15" s="91"/>
      <c r="K15" s="91"/>
      <c r="L15" s="91"/>
      <c r="M15" s="92"/>
    </row>
    <row r="16" spans="1:13" s="3" customFormat="1" ht="20.25" customHeight="1">
      <c r="A16" s="53" t="s">
        <v>119</v>
      </c>
      <c r="B16" s="110" t="s">
        <v>118</v>
      </c>
      <c r="C16" s="111"/>
      <c r="D16" s="111"/>
      <c r="E16" s="111"/>
      <c r="F16" s="111"/>
      <c r="G16" s="111"/>
      <c r="H16" s="111"/>
      <c r="I16" s="112"/>
    </row>
    <row r="17" spans="1:10" s="3" customFormat="1" ht="15.75">
      <c r="A17" s="29"/>
      <c r="B17" s="119" t="s">
        <v>85</v>
      </c>
      <c r="C17" s="119"/>
      <c r="D17" s="119"/>
      <c r="E17" s="119"/>
      <c r="F17" s="119"/>
      <c r="G17" s="119"/>
      <c r="H17" s="119"/>
      <c r="I17" s="119"/>
    </row>
    <row r="18" spans="1:10" s="3" customFormat="1" ht="44.25" customHeight="1">
      <c r="A18" s="67" t="s">
        <v>120</v>
      </c>
      <c r="B18" s="30" t="s">
        <v>183</v>
      </c>
      <c r="C18" s="61" t="s">
        <v>91</v>
      </c>
      <c r="D18" s="65">
        <v>0.06</v>
      </c>
      <c r="E18" s="33" t="s">
        <v>95</v>
      </c>
      <c r="F18" s="79">
        <v>0</v>
      </c>
      <c r="G18" s="89">
        <v>1</v>
      </c>
      <c r="H18" s="79">
        <v>0</v>
      </c>
      <c r="I18" s="79">
        <v>0</v>
      </c>
      <c r="J18" s="83"/>
    </row>
    <row r="19" spans="1:10" s="3" customFormat="1" ht="69.75" customHeight="1">
      <c r="A19" s="67" t="s">
        <v>121</v>
      </c>
      <c r="B19" s="66" t="s">
        <v>86</v>
      </c>
      <c r="C19" s="61" t="s">
        <v>92</v>
      </c>
      <c r="D19" s="65">
        <v>0.21</v>
      </c>
      <c r="E19" s="32" t="s">
        <v>97</v>
      </c>
      <c r="F19" s="88">
        <v>6804.14</v>
      </c>
      <c r="G19" s="88">
        <v>9476</v>
      </c>
      <c r="H19" s="88">
        <v>7000</v>
      </c>
      <c r="I19" s="86">
        <v>8557</v>
      </c>
      <c r="J19" s="83"/>
    </row>
    <row r="20" spans="1:10" s="3" customFormat="1" ht="90" customHeight="1">
      <c r="A20" s="67" t="s">
        <v>122</v>
      </c>
      <c r="B20" s="66" t="s">
        <v>87</v>
      </c>
      <c r="C20" s="61" t="s">
        <v>91</v>
      </c>
      <c r="D20" s="65">
        <v>0.06</v>
      </c>
      <c r="E20" s="31" t="s">
        <v>96</v>
      </c>
      <c r="F20" s="79">
        <v>26</v>
      </c>
      <c r="G20" s="79">
        <v>26</v>
      </c>
      <c r="H20" s="79">
        <v>26</v>
      </c>
      <c r="I20" s="79">
        <v>34</v>
      </c>
    </row>
    <row r="21" spans="1:10" s="3" customFormat="1" ht="95.25" customHeight="1">
      <c r="A21" s="67" t="s">
        <v>123</v>
      </c>
      <c r="B21" s="66" t="s">
        <v>185</v>
      </c>
      <c r="C21" s="61" t="s">
        <v>93</v>
      </c>
      <c r="D21" s="65">
        <v>0.11</v>
      </c>
      <c r="E21" s="31" t="s">
        <v>96</v>
      </c>
      <c r="F21" s="89">
        <v>0</v>
      </c>
      <c r="G21" s="89">
        <v>0</v>
      </c>
      <c r="H21" s="89">
        <v>0</v>
      </c>
      <c r="I21" s="89">
        <v>28.94</v>
      </c>
    </row>
    <row r="22" spans="1:10" s="3" customFormat="1" ht="21.75" customHeight="1">
      <c r="A22" s="53" t="s">
        <v>125</v>
      </c>
      <c r="B22" s="110" t="s">
        <v>124</v>
      </c>
      <c r="C22" s="111"/>
      <c r="D22" s="111"/>
      <c r="E22" s="111"/>
      <c r="F22" s="111"/>
      <c r="G22" s="111"/>
      <c r="H22" s="111"/>
      <c r="I22" s="112"/>
    </row>
    <row r="23" spans="1:10" ht="19.5" customHeight="1">
      <c r="A23" s="54"/>
      <c r="B23" s="116" t="s">
        <v>88</v>
      </c>
      <c r="C23" s="117"/>
      <c r="D23" s="117"/>
      <c r="E23" s="117"/>
      <c r="F23" s="117"/>
      <c r="G23" s="117"/>
      <c r="H23" s="117"/>
      <c r="I23" s="118"/>
    </row>
    <row r="24" spans="1:10" ht="94.5" customHeight="1">
      <c r="A24" s="68" t="s">
        <v>126</v>
      </c>
      <c r="B24" s="66" t="s">
        <v>89</v>
      </c>
      <c r="C24" s="69" t="s">
        <v>92</v>
      </c>
      <c r="D24" s="65">
        <v>0.28000000000000003</v>
      </c>
      <c r="E24" s="33" t="s">
        <v>98</v>
      </c>
      <c r="F24" s="69">
        <v>5556.2</v>
      </c>
      <c r="G24" s="84">
        <v>0</v>
      </c>
      <c r="H24" s="69">
        <v>0</v>
      </c>
      <c r="I24" s="69">
        <v>4468.5</v>
      </c>
    </row>
    <row r="25" spans="1:10" ht="109.5" customHeight="1">
      <c r="A25" s="68" t="s">
        <v>127</v>
      </c>
      <c r="B25" s="66" t="s">
        <v>90</v>
      </c>
      <c r="C25" s="69" t="s">
        <v>94</v>
      </c>
      <c r="D25" s="65">
        <v>0.28000000000000003</v>
      </c>
      <c r="E25" s="33" t="s">
        <v>98</v>
      </c>
      <c r="F25" s="69">
        <v>202</v>
      </c>
      <c r="G25" s="69">
        <v>0</v>
      </c>
      <c r="H25" s="69">
        <v>0</v>
      </c>
      <c r="I25" s="84">
        <v>117</v>
      </c>
    </row>
    <row r="26" spans="1:10" ht="15.75">
      <c r="A26" s="4"/>
    </row>
  </sheetData>
  <mergeCells count="18">
    <mergeCell ref="B12:I12"/>
    <mergeCell ref="B16:I16"/>
    <mergeCell ref="A11:I11"/>
    <mergeCell ref="B22:I22"/>
    <mergeCell ref="B23:I23"/>
    <mergeCell ref="B17:I17"/>
    <mergeCell ref="F8:I8"/>
    <mergeCell ref="A1:I1"/>
    <mergeCell ref="A2:I2"/>
    <mergeCell ref="A3:I3"/>
    <mergeCell ref="A4:I4"/>
    <mergeCell ref="A5:I5"/>
    <mergeCell ref="A6:I6"/>
    <mergeCell ref="A8:A9"/>
    <mergeCell ref="B8:B9"/>
    <mergeCell ref="C8:C9"/>
    <mergeCell ref="D8:D9"/>
    <mergeCell ref="E8:E9"/>
  </mergeCells>
  <printOptions horizontalCentered="1"/>
  <pageMargins left="0.11811023622047245" right="0.11811023622047245" top="0.39370078740157483" bottom="0.19685039370078741" header="0" footer="0"/>
  <pageSetup paperSize="9" scale="93" orientation="landscape" verticalDpi="0" r:id="rId1"/>
  <rowBreaks count="2" manualBreakCount="2">
    <brk id="15" max="8" man="1"/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view="pageBreakPreview" topLeftCell="A7" zoomScale="110" zoomScaleSheetLayoutView="110" workbookViewId="0">
      <selection activeCell="G12" sqref="G12"/>
    </sheetView>
  </sheetViews>
  <sheetFormatPr defaultRowHeight="15"/>
  <cols>
    <col min="1" max="1" width="4.28515625" customWidth="1"/>
    <col min="2" max="2" width="25" customWidth="1"/>
    <col min="3" max="3" width="17.7109375" customWidth="1"/>
    <col min="4" max="4" width="10.140625" customWidth="1"/>
    <col min="5" max="5" width="10.5703125" customWidth="1"/>
    <col min="6" max="6" width="28.7109375" customWidth="1"/>
    <col min="7" max="7" width="14.85546875" customWidth="1"/>
    <col min="8" max="8" width="32.85546875" customWidth="1"/>
  </cols>
  <sheetData>
    <row r="1" spans="1:9" s="3" customFormat="1" ht="15.75">
      <c r="A1" s="124" t="s">
        <v>16</v>
      </c>
      <c r="B1" s="124"/>
      <c r="C1" s="124"/>
      <c r="D1" s="124"/>
      <c r="E1" s="124"/>
      <c r="F1" s="124"/>
      <c r="G1" s="124"/>
      <c r="H1" s="124"/>
    </row>
    <row r="2" spans="1:9" s="3" customFormat="1" ht="15.75">
      <c r="A2" s="101" t="s">
        <v>99</v>
      </c>
      <c r="B2" s="101"/>
      <c r="C2" s="101"/>
      <c r="D2" s="101"/>
      <c r="E2" s="101"/>
      <c r="F2" s="101"/>
      <c r="G2" s="101"/>
      <c r="H2" s="101"/>
      <c r="I2" s="37"/>
    </row>
    <row r="3" spans="1:9" s="3" customFormat="1" ht="15.75">
      <c r="A3" s="101"/>
      <c r="B3" s="101"/>
      <c r="C3" s="101"/>
      <c r="D3" s="101"/>
      <c r="E3" s="101"/>
      <c r="F3" s="101"/>
      <c r="G3" s="101"/>
      <c r="H3" s="101"/>
      <c r="I3" s="37"/>
    </row>
    <row r="4" spans="1:9" s="3" customFormat="1" ht="15.75">
      <c r="A4" s="102" t="s">
        <v>17</v>
      </c>
      <c r="B4" s="102"/>
      <c r="C4" s="102"/>
      <c r="D4" s="102"/>
      <c r="E4" s="102"/>
      <c r="F4" s="102"/>
      <c r="G4" s="102"/>
      <c r="H4" s="102"/>
    </row>
    <row r="5" spans="1:9" s="3" customFormat="1" ht="15.75">
      <c r="A5" s="102" t="s">
        <v>18</v>
      </c>
      <c r="B5" s="102"/>
      <c r="C5" s="102"/>
      <c r="D5" s="102"/>
      <c r="E5" s="102"/>
      <c r="F5" s="102"/>
      <c r="G5" s="102"/>
      <c r="H5" s="102"/>
    </row>
    <row r="6" spans="1:9" s="3" customFormat="1" ht="15.75">
      <c r="A6" s="2"/>
    </row>
    <row r="7" spans="1:9" s="3" customFormat="1" ht="15.75">
      <c r="A7" s="2"/>
    </row>
    <row r="8" spans="1:9" s="3" customFormat="1" ht="13.5" customHeight="1">
      <c r="A8" s="125" t="s">
        <v>28</v>
      </c>
      <c r="B8" s="125" t="s">
        <v>19</v>
      </c>
      <c r="C8" s="125" t="s">
        <v>20</v>
      </c>
      <c r="D8" s="125" t="s">
        <v>21</v>
      </c>
      <c r="E8" s="125"/>
      <c r="F8" s="125" t="s">
        <v>140</v>
      </c>
      <c r="G8" s="125" t="s">
        <v>22</v>
      </c>
      <c r="H8" s="125" t="s">
        <v>23</v>
      </c>
    </row>
    <row r="9" spans="1:9" s="3" customFormat="1" ht="27.75" customHeight="1">
      <c r="A9" s="125"/>
      <c r="B9" s="125"/>
      <c r="C9" s="125"/>
      <c r="D9" s="63" t="s">
        <v>24</v>
      </c>
      <c r="E9" s="63" t="s">
        <v>25</v>
      </c>
      <c r="F9" s="125"/>
      <c r="G9" s="125"/>
      <c r="H9" s="125"/>
    </row>
    <row r="10" spans="1:9" s="3" customFormat="1" ht="15.7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</row>
    <row r="11" spans="1:9" s="3" customFormat="1" ht="17.25" customHeight="1">
      <c r="A11" s="55"/>
      <c r="B11" s="123" t="s">
        <v>85</v>
      </c>
      <c r="C11" s="123"/>
      <c r="D11" s="123"/>
      <c r="E11" s="123"/>
      <c r="F11" s="123"/>
      <c r="G11" s="123"/>
      <c r="H11" s="123"/>
    </row>
    <row r="12" spans="1:9" s="3" customFormat="1" ht="186.75" customHeight="1">
      <c r="A12" s="64">
        <v>2</v>
      </c>
      <c r="B12" s="72" t="s">
        <v>186</v>
      </c>
      <c r="C12" s="72" t="s">
        <v>106</v>
      </c>
      <c r="D12" s="73" t="s">
        <v>107</v>
      </c>
      <c r="E12" s="73" t="s">
        <v>107</v>
      </c>
      <c r="F12" s="72" t="s">
        <v>188</v>
      </c>
      <c r="G12" s="72" t="s">
        <v>187</v>
      </c>
      <c r="H12" s="72" t="s">
        <v>192</v>
      </c>
    </row>
    <row r="13" spans="1:9" s="3" customFormat="1" ht="258.75" customHeight="1">
      <c r="A13" s="64">
        <v>3</v>
      </c>
      <c r="B13" s="72" t="s">
        <v>165</v>
      </c>
      <c r="C13" s="72" t="s">
        <v>106</v>
      </c>
      <c r="D13" s="74" t="s">
        <v>107</v>
      </c>
      <c r="E13" s="74" t="s">
        <v>166</v>
      </c>
      <c r="F13" s="72" t="s">
        <v>108</v>
      </c>
      <c r="G13" s="72" t="s">
        <v>128</v>
      </c>
      <c r="H13" s="72" t="s">
        <v>141</v>
      </c>
    </row>
    <row r="14" spans="1:9" s="3" customFormat="1" ht="15.75">
      <c r="A14" s="64"/>
      <c r="B14" s="120" t="s">
        <v>88</v>
      </c>
      <c r="C14" s="121"/>
      <c r="D14" s="121"/>
      <c r="E14" s="121"/>
      <c r="F14" s="121"/>
      <c r="G14" s="121"/>
      <c r="H14" s="122"/>
    </row>
    <row r="15" spans="1:9" s="3" customFormat="1" ht="185.25" customHeight="1">
      <c r="A15" s="64">
        <v>4</v>
      </c>
      <c r="B15" s="72" t="s">
        <v>139</v>
      </c>
      <c r="C15" s="72" t="s">
        <v>106</v>
      </c>
      <c r="D15" s="74" t="s">
        <v>166</v>
      </c>
      <c r="E15" s="74" t="s">
        <v>166</v>
      </c>
      <c r="F15" s="72" t="s">
        <v>182</v>
      </c>
      <c r="G15" s="72" t="s">
        <v>129</v>
      </c>
      <c r="H15" s="72" t="s">
        <v>142</v>
      </c>
    </row>
    <row r="16" spans="1:9" ht="15.75">
      <c r="A16" s="6"/>
    </row>
  </sheetData>
  <mergeCells count="14">
    <mergeCell ref="B14:H14"/>
    <mergeCell ref="A4:H4"/>
    <mergeCell ref="A5:H5"/>
    <mergeCell ref="B11:H11"/>
    <mergeCell ref="A1:H1"/>
    <mergeCell ref="A2:H2"/>
    <mergeCell ref="A3:H3"/>
    <mergeCell ref="A8:A9"/>
    <mergeCell ref="B8:B9"/>
    <mergeCell ref="C8:C9"/>
    <mergeCell ref="D8:E8"/>
    <mergeCell ref="F8:F9"/>
    <mergeCell ref="G8:G9"/>
    <mergeCell ref="H8:H9"/>
  </mergeCells>
  <pageMargins left="0.11811023622047245" right="0.11811023622047245" top="0.39370078740157483" bottom="0.19685039370078741" header="0" footer="0"/>
  <pageSetup paperSize="9" scale="99" orientation="landscape" verticalDpi="0" r:id="rId1"/>
  <rowBreaks count="1" manualBreakCount="1">
    <brk id="1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topLeftCell="A7" zoomScale="110" zoomScaleSheetLayoutView="110" workbookViewId="0">
      <selection activeCell="H11" sqref="H11"/>
    </sheetView>
  </sheetViews>
  <sheetFormatPr defaultRowHeight="15"/>
  <cols>
    <col min="2" max="2" width="45.28515625" customWidth="1"/>
    <col min="3" max="3" width="25.140625" customWidth="1"/>
    <col min="4" max="4" width="21.5703125" customWidth="1"/>
    <col min="5" max="5" width="34.7109375" customWidth="1"/>
  </cols>
  <sheetData>
    <row r="1" spans="1:8" ht="15.75">
      <c r="A1" s="124" t="s">
        <v>29</v>
      </c>
      <c r="B1" s="124"/>
      <c r="C1" s="124"/>
      <c r="D1" s="124"/>
      <c r="E1" s="124"/>
    </row>
    <row r="2" spans="1:8" ht="15.75">
      <c r="A2" s="101" t="s">
        <v>99</v>
      </c>
      <c r="B2" s="101"/>
      <c r="C2" s="101"/>
      <c r="D2" s="101"/>
      <c r="E2" s="101"/>
      <c r="F2" s="37"/>
      <c r="G2" s="37"/>
      <c r="H2" s="37"/>
    </row>
    <row r="3" spans="1:8" ht="15.75">
      <c r="A3" s="101"/>
      <c r="B3" s="101"/>
      <c r="C3" s="101"/>
      <c r="D3" s="101"/>
      <c r="E3" s="101"/>
      <c r="F3" s="37"/>
      <c r="G3" s="37"/>
      <c r="H3" s="37"/>
    </row>
    <row r="4" spans="1:8" ht="15.75">
      <c r="A4" s="102" t="s">
        <v>17</v>
      </c>
      <c r="B4" s="102"/>
      <c r="C4" s="102"/>
      <c r="D4" s="102"/>
      <c r="E4" s="102"/>
    </row>
    <row r="5" spans="1:8" ht="15.75">
      <c r="A5" s="102" t="s">
        <v>30</v>
      </c>
      <c r="B5" s="102"/>
      <c r="C5" s="102"/>
      <c r="D5" s="102"/>
      <c r="E5" s="102"/>
    </row>
    <row r="6" spans="1:8" ht="15.75">
      <c r="A6" s="126" t="s">
        <v>150</v>
      </c>
      <c r="B6" s="126"/>
      <c r="C6" s="126"/>
      <c r="D6" s="126"/>
      <c r="E6" s="126"/>
    </row>
    <row r="7" spans="1:8" ht="15.75">
      <c r="A7" s="12"/>
      <c r="B7" s="3"/>
      <c r="C7" s="3"/>
      <c r="D7" s="3"/>
      <c r="E7" s="3"/>
    </row>
    <row r="8" spans="1:8" ht="15.75">
      <c r="A8" s="12"/>
      <c r="B8" s="3"/>
      <c r="C8" s="3"/>
      <c r="D8" s="3"/>
      <c r="E8" s="3"/>
    </row>
    <row r="9" spans="1:8" ht="49.5" customHeight="1">
      <c r="A9" s="7" t="s">
        <v>35</v>
      </c>
      <c r="B9" s="7" t="s">
        <v>32</v>
      </c>
      <c r="C9" s="7" t="s">
        <v>33</v>
      </c>
      <c r="D9" s="7" t="s">
        <v>31</v>
      </c>
      <c r="E9" s="7" t="s">
        <v>34</v>
      </c>
    </row>
    <row r="10" spans="1:8" ht="15.75">
      <c r="A10" s="10">
        <v>1</v>
      </c>
      <c r="B10" s="10">
        <v>2</v>
      </c>
      <c r="C10" s="10">
        <v>3</v>
      </c>
      <c r="D10" s="10">
        <v>4</v>
      </c>
      <c r="E10" s="10">
        <v>5</v>
      </c>
    </row>
    <row r="11" spans="1:8" ht="80.25" customHeight="1">
      <c r="A11" s="29">
        <v>1</v>
      </c>
      <c r="B11" s="45" t="s">
        <v>167</v>
      </c>
      <c r="C11" s="29" t="s">
        <v>103</v>
      </c>
      <c r="D11" s="34" t="s">
        <v>100</v>
      </c>
      <c r="E11" s="45" t="s">
        <v>166</v>
      </c>
    </row>
    <row r="12" spans="1:8" ht="85.5" customHeight="1">
      <c r="A12" s="29">
        <v>2</v>
      </c>
      <c r="B12" s="45" t="s">
        <v>168</v>
      </c>
      <c r="C12" s="29" t="s">
        <v>102</v>
      </c>
      <c r="D12" s="34" t="s">
        <v>100</v>
      </c>
      <c r="E12" s="45" t="s">
        <v>166</v>
      </c>
    </row>
    <row r="13" spans="1:8" ht="66.75" customHeight="1">
      <c r="A13" s="29">
        <v>3</v>
      </c>
      <c r="B13" s="45" t="s">
        <v>169</v>
      </c>
      <c r="C13" s="29" t="s">
        <v>104</v>
      </c>
      <c r="D13" s="34" t="s">
        <v>106</v>
      </c>
      <c r="E13" s="45" t="s">
        <v>166</v>
      </c>
    </row>
    <row r="14" spans="1:8" ht="63.75" customHeight="1">
      <c r="A14" s="35">
        <v>4</v>
      </c>
      <c r="B14" s="34" t="s">
        <v>170</v>
      </c>
      <c r="C14" s="34" t="s">
        <v>105</v>
      </c>
      <c r="D14" s="34" t="s">
        <v>101</v>
      </c>
      <c r="E14" s="36" t="s">
        <v>171</v>
      </c>
    </row>
  </sheetData>
  <mergeCells count="6">
    <mergeCell ref="A4:E4"/>
    <mergeCell ref="A5:E5"/>
    <mergeCell ref="A6:E6"/>
    <mergeCell ref="A1:E1"/>
    <mergeCell ref="A2:E2"/>
    <mergeCell ref="A3:E3"/>
  </mergeCells>
  <pageMargins left="0.70866141732283472" right="0" top="0.74803149606299213" bottom="0.74803149606299213" header="0" footer="0"/>
  <pageSetup paperSize="9" scale="9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topLeftCell="A7" zoomScale="120" zoomScaleSheetLayoutView="120" workbookViewId="0">
      <selection activeCell="C25" sqref="C25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24" t="s">
        <v>36</v>
      </c>
      <c r="B1" s="124"/>
      <c r="C1" s="124"/>
      <c r="D1" s="124"/>
      <c r="E1" s="124"/>
      <c r="F1" s="124"/>
      <c r="G1" s="124"/>
      <c r="H1" s="124"/>
    </row>
    <row r="2" spans="1:8">
      <c r="A2" s="124" t="s">
        <v>99</v>
      </c>
      <c r="B2" s="124"/>
      <c r="C2" s="124"/>
      <c r="D2" s="124"/>
      <c r="E2" s="124"/>
      <c r="F2" s="124"/>
      <c r="G2" s="124"/>
      <c r="H2" s="124"/>
    </row>
    <row r="3" spans="1:8">
      <c r="A3" s="124"/>
      <c r="B3" s="124"/>
      <c r="C3" s="124"/>
      <c r="D3" s="124"/>
      <c r="E3" s="124"/>
      <c r="F3" s="124"/>
      <c r="G3" s="124"/>
      <c r="H3" s="124"/>
    </row>
    <row r="4" spans="1:8">
      <c r="A4" s="102" t="s">
        <v>37</v>
      </c>
      <c r="B4" s="102"/>
      <c r="C4" s="102"/>
      <c r="D4" s="102"/>
      <c r="E4" s="102"/>
      <c r="F4" s="102"/>
      <c r="G4" s="102"/>
      <c r="H4" s="102"/>
    </row>
    <row r="5" spans="1:8">
      <c r="A5" s="102" t="s">
        <v>38</v>
      </c>
      <c r="B5" s="102"/>
      <c r="C5" s="102"/>
      <c r="D5" s="102"/>
      <c r="E5" s="102"/>
      <c r="F5" s="102"/>
      <c r="G5" s="102"/>
      <c r="H5" s="102"/>
    </row>
    <row r="6" spans="1:8">
      <c r="A6" s="102" t="s">
        <v>39</v>
      </c>
      <c r="B6" s="102"/>
      <c r="C6" s="102"/>
      <c r="D6" s="102"/>
      <c r="E6" s="102"/>
      <c r="F6" s="102"/>
      <c r="G6" s="102"/>
      <c r="H6" s="102"/>
    </row>
    <row r="7" spans="1:8">
      <c r="A7" s="5"/>
    </row>
    <row r="8" spans="1:8">
      <c r="A8" s="15" t="s">
        <v>40</v>
      </c>
    </row>
    <row r="9" spans="1:8" ht="35.25" customHeight="1">
      <c r="A9" s="127" t="s">
        <v>46</v>
      </c>
      <c r="B9" s="127" t="s">
        <v>41</v>
      </c>
      <c r="C9" s="127" t="s">
        <v>42</v>
      </c>
      <c r="D9" s="127"/>
      <c r="E9" s="127"/>
      <c r="F9" s="127" t="s">
        <v>43</v>
      </c>
      <c r="G9" s="127"/>
      <c r="H9" s="127"/>
    </row>
    <row r="10" spans="1:8" ht="47.25">
      <c r="A10" s="127"/>
      <c r="B10" s="127"/>
      <c r="C10" s="7" t="s">
        <v>9</v>
      </c>
      <c r="D10" s="7" t="s">
        <v>10</v>
      </c>
      <c r="E10" s="7" t="s">
        <v>11</v>
      </c>
      <c r="F10" s="7" t="s">
        <v>9</v>
      </c>
      <c r="G10" s="7" t="s">
        <v>10</v>
      </c>
      <c r="H10" s="7" t="s">
        <v>11</v>
      </c>
    </row>
    <row r="11" spans="1:8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</row>
    <row r="12" spans="1:8" ht="31.5">
      <c r="A12" s="7">
        <v>1</v>
      </c>
      <c r="B12" s="9" t="s">
        <v>44</v>
      </c>
      <c r="C12" s="130"/>
      <c r="D12" s="130"/>
      <c r="E12" s="130"/>
      <c r="F12" s="130"/>
      <c r="G12" s="130"/>
      <c r="H12" s="130"/>
    </row>
    <row r="13" spans="1:8">
      <c r="A13" s="7">
        <v>2</v>
      </c>
      <c r="B13" s="9" t="s">
        <v>45</v>
      </c>
      <c r="C13" s="130"/>
      <c r="D13" s="130"/>
      <c r="E13" s="130"/>
      <c r="F13" s="130"/>
      <c r="G13" s="130"/>
      <c r="H13" s="130"/>
    </row>
    <row r="14" spans="1:8">
      <c r="A14" s="7">
        <v>3</v>
      </c>
      <c r="B14" s="9" t="s">
        <v>14</v>
      </c>
      <c r="C14" s="28"/>
      <c r="D14" s="28"/>
      <c r="E14" s="28"/>
      <c r="F14" s="28"/>
      <c r="G14" s="28"/>
      <c r="H14" s="28"/>
    </row>
    <row r="15" spans="1:8">
      <c r="A15" s="7">
        <v>4</v>
      </c>
      <c r="B15" s="9" t="s">
        <v>26</v>
      </c>
      <c r="C15" s="28"/>
      <c r="D15" s="28"/>
      <c r="E15" s="28"/>
      <c r="F15" s="28"/>
      <c r="G15" s="28"/>
      <c r="H15" s="28"/>
    </row>
    <row r="16" spans="1:8">
      <c r="A16" s="7">
        <v>5</v>
      </c>
      <c r="B16" s="9" t="s">
        <v>27</v>
      </c>
      <c r="C16" s="28"/>
      <c r="D16" s="28"/>
      <c r="E16" s="28"/>
      <c r="F16" s="28"/>
      <c r="G16" s="28"/>
      <c r="H16" s="28"/>
    </row>
    <row r="17" spans="1:8">
      <c r="A17" s="7">
        <v>6</v>
      </c>
      <c r="B17" s="14" t="s">
        <v>13</v>
      </c>
      <c r="C17" s="28"/>
      <c r="D17" s="28"/>
      <c r="E17" s="28"/>
      <c r="F17" s="28"/>
      <c r="G17" s="28"/>
      <c r="H17" s="28"/>
    </row>
    <row r="18" spans="1:8" ht="31.5">
      <c r="A18" s="7">
        <v>7</v>
      </c>
      <c r="B18" s="14" t="s">
        <v>15</v>
      </c>
      <c r="C18" s="28"/>
      <c r="D18" s="28"/>
      <c r="E18" s="28"/>
      <c r="F18" s="28"/>
      <c r="G18" s="28"/>
      <c r="H18" s="28"/>
    </row>
    <row r="19" spans="1:8">
      <c r="A19" s="7" t="s">
        <v>47</v>
      </c>
      <c r="B19" s="14" t="s">
        <v>13</v>
      </c>
      <c r="C19" s="13"/>
      <c r="D19" s="13"/>
      <c r="E19" s="13"/>
      <c r="F19" s="13"/>
      <c r="G19" s="13"/>
      <c r="H19" s="13"/>
    </row>
    <row r="20" spans="1:8" ht="15.75" customHeight="1">
      <c r="A20" s="128" t="s">
        <v>178</v>
      </c>
      <c r="B20" s="128"/>
      <c r="C20" s="128"/>
      <c r="D20" s="128"/>
      <c r="E20" s="128"/>
      <c r="F20" s="128"/>
      <c r="G20" s="128"/>
      <c r="H20" s="128"/>
    </row>
    <row r="21" spans="1:8">
      <c r="A21" s="129"/>
      <c r="B21" s="129"/>
      <c r="C21" s="129"/>
      <c r="D21" s="129"/>
      <c r="E21" s="129"/>
      <c r="F21" s="129"/>
      <c r="G21" s="129"/>
      <c r="H21" s="129"/>
    </row>
    <row r="22" spans="1:8">
      <c r="A22" s="129"/>
      <c r="B22" s="129"/>
      <c r="C22" s="129"/>
      <c r="D22" s="129"/>
      <c r="E22" s="129"/>
      <c r="F22" s="129"/>
      <c r="G22" s="129"/>
      <c r="H22" s="129"/>
    </row>
  </sheetData>
  <mergeCells count="13">
    <mergeCell ref="A20:H22"/>
    <mergeCell ref="C13:H13"/>
    <mergeCell ref="A4:H4"/>
    <mergeCell ref="A5:H5"/>
    <mergeCell ref="A6:H6"/>
    <mergeCell ref="C12:H12"/>
    <mergeCell ref="A1:H1"/>
    <mergeCell ref="A2:H2"/>
    <mergeCell ref="A3:H3"/>
    <mergeCell ref="A9:A10"/>
    <mergeCell ref="B9:B10"/>
    <mergeCell ref="C9:E9"/>
    <mergeCell ref="F9:H9"/>
  </mergeCells>
  <pageMargins left="0.70866141732283472" right="0.70866141732283472" top="0.74803149606299213" bottom="0.74803149606299213" header="0" footer="0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1"/>
  <sheetViews>
    <sheetView view="pageBreakPreview" topLeftCell="A19" zoomScale="80" zoomScaleSheetLayoutView="80" workbookViewId="0">
      <selection activeCell="C32" sqref="C32"/>
    </sheetView>
  </sheetViews>
  <sheetFormatPr defaultColWidth="13.85546875" defaultRowHeight="15.75"/>
  <cols>
    <col min="1" max="1" width="6.5703125" style="3" customWidth="1"/>
    <col min="2" max="2" width="29" style="3" customWidth="1"/>
    <col min="3" max="3" width="28" style="3" customWidth="1"/>
    <col min="4" max="4" width="29.28515625" style="3" customWidth="1"/>
    <col min="5" max="5" width="6.42578125" style="3" customWidth="1"/>
    <col min="6" max="6" width="7.42578125" style="3" customWidth="1"/>
    <col min="7" max="7" width="13.28515625" style="3" customWidth="1"/>
    <col min="8" max="8" width="7.140625" style="3" customWidth="1"/>
    <col min="9" max="10" width="14.28515625" style="3" bestFit="1" customWidth="1"/>
    <col min="11" max="11" width="14.5703125" style="3" customWidth="1"/>
    <col min="12" max="12" width="14.28515625" style="3" bestFit="1" customWidth="1"/>
    <col min="13" max="16384" width="13.85546875" style="3"/>
  </cols>
  <sheetData>
    <row r="1" spans="1:12">
      <c r="A1" s="101" t="s">
        <v>48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2">
      <c r="A2" s="101" t="s">
        <v>99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2">
      <c r="A4" s="102" t="s">
        <v>49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>
      <c r="A5" s="102" t="s">
        <v>50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ht="19.5">
      <c r="A6" s="144"/>
      <c r="B6" s="144"/>
      <c r="C6" s="144"/>
      <c r="D6" s="144"/>
      <c r="E6" s="144"/>
      <c r="F6" s="144"/>
      <c r="G6" s="144"/>
      <c r="H6" s="144"/>
      <c r="I6"/>
      <c r="J6"/>
      <c r="K6"/>
      <c r="L6"/>
    </row>
    <row r="7" spans="1:12" ht="15.75" customHeight="1">
      <c r="A7" s="145" t="s">
        <v>40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12" ht="43.5" customHeight="1">
      <c r="A8" s="131" t="s">
        <v>46</v>
      </c>
      <c r="B8" s="131" t="s">
        <v>51</v>
      </c>
      <c r="C8" s="146" t="s">
        <v>52</v>
      </c>
      <c r="D8" s="131" t="s">
        <v>53</v>
      </c>
      <c r="E8" s="147" t="s">
        <v>60</v>
      </c>
      <c r="F8" s="147"/>
      <c r="G8" s="147"/>
      <c r="H8" s="147"/>
      <c r="I8" s="148"/>
      <c r="J8" s="148"/>
      <c r="K8" s="148"/>
      <c r="L8" s="149"/>
    </row>
    <row r="9" spans="1:12" ht="78.75" customHeight="1">
      <c r="A9" s="131"/>
      <c r="B9" s="131"/>
      <c r="C9" s="146"/>
      <c r="D9" s="131"/>
      <c r="E9" s="11" t="s">
        <v>54</v>
      </c>
      <c r="F9" s="11" t="s">
        <v>55</v>
      </c>
      <c r="G9" s="11" t="s">
        <v>56</v>
      </c>
      <c r="H9" s="11" t="s">
        <v>57</v>
      </c>
      <c r="I9" s="80" t="s">
        <v>172</v>
      </c>
      <c r="J9" s="80" t="s">
        <v>173</v>
      </c>
      <c r="K9" s="80" t="s">
        <v>174</v>
      </c>
      <c r="L9" s="95" t="s">
        <v>175</v>
      </c>
    </row>
    <row r="10" spans="1:1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11</v>
      </c>
      <c r="J10" s="11">
        <v>12</v>
      </c>
      <c r="K10" s="11">
        <v>13</v>
      </c>
      <c r="L10" s="11">
        <v>14</v>
      </c>
    </row>
    <row r="11" spans="1:12" ht="31.5">
      <c r="A11" s="127">
        <v>1</v>
      </c>
      <c r="B11" s="132" t="s">
        <v>132</v>
      </c>
      <c r="C11" s="132" t="s">
        <v>159</v>
      </c>
      <c r="D11" s="49" t="s">
        <v>112</v>
      </c>
      <c r="E11" s="48" t="s">
        <v>116</v>
      </c>
      <c r="F11" s="48" t="s">
        <v>116</v>
      </c>
      <c r="G11" s="48" t="s">
        <v>116</v>
      </c>
      <c r="H11" s="48" t="s">
        <v>116</v>
      </c>
      <c r="I11" s="57">
        <f t="shared" ref="I11:K12" si="0">I13+I19</f>
        <v>250.22</v>
      </c>
      <c r="J11" s="57">
        <f t="shared" si="0"/>
        <v>0</v>
      </c>
      <c r="K11" s="57">
        <f t="shared" si="0"/>
        <v>0</v>
      </c>
      <c r="L11" s="57">
        <f>I11+J11+K11</f>
        <v>250.22</v>
      </c>
    </row>
    <row r="12" spans="1:12" ht="73.5" customHeight="1">
      <c r="A12" s="127"/>
      <c r="B12" s="132"/>
      <c r="C12" s="132"/>
      <c r="D12" s="50" t="s">
        <v>113</v>
      </c>
      <c r="E12" s="48" t="s">
        <v>116</v>
      </c>
      <c r="F12" s="48" t="s">
        <v>116</v>
      </c>
      <c r="G12" s="48" t="s">
        <v>116</v>
      </c>
      <c r="H12" s="48" t="s">
        <v>116</v>
      </c>
      <c r="I12" s="57">
        <f t="shared" si="0"/>
        <v>250.22</v>
      </c>
      <c r="J12" s="57">
        <f t="shared" si="0"/>
        <v>0</v>
      </c>
      <c r="K12" s="57">
        <f t="shared" si="0"/>
        <v>0</v>
      </c>
      <c r="L12" s="57">
        <f t="shared" ref="L12:L26" si="1">I12+J12+K12</f>
        <v>250.22</v>
      </c>
    </row>
    <row r="13" spans="1:12" ht="31.5">
      <c r="A13" s="127">
        <v>2</v>
      </c>
      <c r="B13" s="132" t="s">
        <v>130</v>
      </c>
      <c r="C13" s="132" t="s">
        <v>131</v>
      </c>
      <c r="D13" s="49" t="s">
        <v>112</v>
      </c>
      <c r="E13" s="48" t="s">
        <v>116</v>
      </c>
      <c r="F13" s="48" t="s">
        <v>116</v>
      </c>
      <c r="G13" s="48" t="s">
        <v>116</v>
      </c>
      <c r="H13" s="48" t="s">
        <v>116</v>
      </c>
      <c r="I13" s="58">
        <f>I14</f>
        <v>250.22</v>
      </c>
      <c r="J13" s="58">
        <f>+J15+J17</f>
        <v>0</v>
      </c>
      <c r="K13" s="58">
        <f>+K15+K17</f>
        <v>0</v>
      </c>
      <c r="L13" s="57">
        <f t="shared" si="1"/>
        <v>250.22</v>
      </c>
    </row>
    <row r="14" spans="1:12" ht="47.25" customHeight="1">
      <c r="A14" s="127"/>
      <c r="B14" s="132"/>
      <c r="C14" s="132"/>
      <c r="D14" s="50" t="s">
        <v>113</v>
      </c>
      <c r="E14" s="48" t="s">
        <v>116</v>
      </c>
      <c r="F14" s="48" t="s">
        <v>116</v>
      </c>
      <c r="G14" s="48" t="s">
        <v>116</v>
      </c>
      <c r="H14" s="48" t="s">
        <v>116</v>
      </c>
      <c r="I14" s="58">
        <f>+I16+I18</f>
        <v>250.22</v>
      </c>
      <c r="J14" s="58">
        <f>+J16+J18</f>
        <v>0</v>
      </c>
      <c r="K14" s="58">
        <f>+K16+K18</f>
        <v>0</v>
      </c>
      <c r="L14" s="57">
        <f t="shared" si="1"/>
        <v>250.22</v>
      </c>
    </row>
    <row r="15" spans="1:12" ht="39.75" customHeight="1">
      <c r="A15" s="135">
        <v>3</v>
      </c>
      <c r="B15" s="141" t="s">
        <v>133</v>
      </c>
      <c r="C15" s="141" t="s">
        <v>184</v>
      </c>
      <c r="D15" s="46" t="s">
        <v>112</v>
      </c>
      <c r="E15" s="48" t="s">
        <v>116</v>
      </c>
      <c r="F15" s="97" t="s">
        <v>116</v>
      </c>
      <c r="G15" s="48" t="s">
        <v>116</v>
      </c>
      <c r="H15" s="48" t="s">
        <v>116</v>
      </c>
      <c r="I15" s="58">
        <f>I16</f>
        <v>201.49</v>
      </c>
      <c r="J15" s="58">
        <v>0</v>
      </c>
      <c r="K15" s="58">
        <v>0</v>
      </c>
      <c r="L15" s="57">
        <f t="shared" si="1"/>
        <v>201.49</v>
      </c>
    </row>
    <row r="16" spans="1:12" ht="94.5" customHeight="1">
      <c r="A16" s="137"/>
      <c r="B16" s="142"/>
      <c r="C16" s="142"/>
      <c r="D16" s="51" t="s">
        <v>113</v>
      </c>
      <c r="E16" s="94">
        <v>162</v>
      </c>
      <c r="F16" s="98" t="s">
        <v>160</v>
      </c>
      <c r="G16" s="94">
        <v>1010045110</v>
      </c>
      <c r="H16" s="94">
        <v>244</v>
      </c>
      <c r="I16" s="58">
        <v>201.49</v>
      </c>
      <c r="J16" s="58">
        <v>0</v>
      </c>
      <c r="K16" s="58">
        <v>0</v>
      </c>
      <c r="L16" s="57">
        <f t="shared" si="1"/>
        <v>201.49</v>
      </c>
    </row>
    <row r="17" spans="1:12" ht="36" customHeight="1">
      <c r="A17" s="135">
        <v>4</v>
      </c>
      <c r="B17" s="141" t="s">
        <v>176</v>
      </c>
      <c r="C17" s="150" t="s">
        <v>151</v>
      </c>
      <c r="D17" s="46" t="s">
        <v>112</v>
      </c>
      <c r="E17" s="48" t="s">
        <v>116</v>
      </c>
      <c r="F17" s="48" t="s">
        <v>116</v>
      </c>
      <c r="G17" s="48" t="s">
        <v>116</v>
      </c>
      <c r="H17" s="48" t="s">
        <v>116</v>
      </c>
      <c r="I17" s="58">
        <f>I18</f>
        <v>48.73</v>
      </c>
      <c r="J17" s="58">
        <v>0</v>
      </c>
      <c r="K17" s="58">
        <v>0</v>
      </c>
      <c r="L17" s="57">
        <f t="shared" si="1"/>
        <v>48.73</v>
      </c>
    </row>
    <row r="18" spans="1:12" ht="96" customHeight="1">
      <c r="A18" s="137"/>
      <c r="B18" s="142"/>
      <c r="C18" s="151"/>
      <c r="D18" s="51" t="s">
        <v>113</v>
      </c>
      <c r="E18" s="13">
        <v>162</v>
      </c>
      <c r="F18" s="13">
        <v>505</v>
      </c>
      <c r="G18" s="47" t="s">
        <v>115</v>
      </c>
      <c r="H18" s="13">
        <v>414</v>
      </c>
      <c r="I18" s="58">
        <v>48.73</v>
      </c>
      <c r="J18" s="58">
        <v>0</v>
      </c>
      <c r="K18" s="58">
        <v>0</v>
      </c>
      <c r="L18" s="57">
        <f t="shared" si="1"/>
        <v>48.73</v>
      </c>
    </row>
    <row r="19" spans="1:12" ht="31.5">
      <c r="A19" s="135">
        <v>5</v>
      </c>
      <c r="B19" s="133" t="s">
        <v>134</v>
      </c>
      <c r="C19" s="133" t="s">
        <v>135</v>
      </c>
      <c r="D19" s="49" t="s">
        <v>112</v>
      </c>
      <c r="E19" s="48" t="s">
        <v>116</v>
      </c>
      <c r="F19" s="48" t="s">
        <v>116</v>
      </c>
      <c r="G19" s="48" t="s">
        <v>116</v>
      </c>
      <c r="H19" s="48" t="s">
        <v>116</v>
      </c>
      <c r="I19" s="58">
        <f>I21</f>
        <v>0</v>
      </c>
      <c r="J19" s="58">
        <f t="shared" ref="J19:K19" si="2">J21</f>
        <v>0</v>
      </c>
      <c r="K19" s="58">
        <f t="shared" si="2"/>
        <v>0</v>
      </c>
      <c r="L19" s="57">
        <f t="shared" si="1"/>
        <v>0</v>
      </c>
    </row>
    <row r="20" spans="1:12" ht="39.75" customHeight="1">
      <c r="A20" s="137"/>
      <c r="B20" s="134"/>
      <c r="C20" s="134"/>
      <c r="D20" s="50" t="s">
        <v>113</v>
      </c>
      <c r="E20" s="48" t="s">
        <v>116</v>
      </c>
      <c r="F20" s="48" t="s">
        <v>116</v>
      </c>
      <c r="G20" s="48" t="s">
        <v>116</v>
      </c>
      <c r="H20" s="48" t="s">
        <v>116</v>
      </c>
      <c r="I20" s="58">
        <f>I19</f>
        <v>0</v>
      </c>
      <c r="J20" s="58">
        <f t="shared" ref="J20:K20" si="3">J19</f>
        <v>0</v>
      </c>
      <c r="K20" s="58">
        <f t="shared" si="3"/>
        <v>0</v>
      </c>
      <c r="L20" s="57">
        <f t="shared" si="1"/>
        <v>0</v>
      </c>
    </row>
    <row r="21" spans="1:12" ht="39.75" customHeight="1">
      <c r="A21" s="135">
        <v>6</v>
      </c>
      <c r="B21" s="138" t="s">
        <v>190</v>
      </c>
      <c r="C21" s="138" t="s">
        <v>136</v>
      </c>
      <c r="D21" s="46" t="s">
        <v>112</v>
      </c>
      <c r="E21" s="48" t="s">
        <v>116</v>
      </c>
      <c r="F21" s="48" t="s">
        <v>116</v>
      </c>
      <c r="G21" s="48" t="s">
        <v>116</v>
      </c>
      <c r="H21" s="48" t="s">
        <v>116</v>
      </c>
      <c r="I21" s="58">
        <f>I22+I23+I24+I25+I26</f>
        <v>0</v>
      </c>
      <c r="J21" s="60">
        <f>J22+J23+J24+J25+J26</f>
        <v>0</v>
      </c>
      <c r="K21" s="60">
        <f t="shared" ref="K21" si="4">K22+K23+K24+K26</f>
        <v>0</v>
      </c>
      <c r="L21" s="57">
        <f t="shared" si="1"/>
        <v>0</v>
      </c>
    </row>
    <row r="22" spans="1:12" ht="39.75" customHeight="1">
      <c r="A22" s="136"/>
      <c r="B22" s="139"/>
      <c r="C22" s="139"/>
      <c r="D22" s="51" t="s">
        <v>113</v>
      </c>
      <c r="E22" s="52" t="s">
        <v>144</v>
      </c>
      <c r="F22" s="52" t="s">
        <v>145</v>
      </c>
      <c r="G22" s="52" t="s">
        <v>146</v>
      </c>
      <c r="H22" s="52" t="s">
        <v>114</v>
      </c>
      <c r="I22" s="77">
        <v>0</v>
      </c>
      <c r="J22" s="58">
        <v>0</v>
      </c>
      <c r="K22" s="58">
        <v>0</v>
      </c>
      <c r="L22" s="57">
        <f t="shared" si="1"/>
        <v>0</v>
      </c>
    </row>
    <row r="23" spans="1:12" ht="39.75" customHeight="1">
      <c r="A23" s="136"/>
      <c r="B23" s="139"/>
      <c r="C23" s="139"/>
      <c r="D23" s="51" t="s">
        <v>113</v>
      </c>
      <c r="E23" s="52" t="s">
        <v>144</v>
      </c>
      <c r="F23" s="52" t="s">
        <v>145</v>
      </c>
      <c r="G23" s="52" t="s">
        <v>147</v>
      </c>
      <c r="H23" s="52" t="s">
        <v>114</v>
      </c>
      <c r="I23" s="58">
        <v>0</v>
      </c>
      <c r="J23" s="58">
        <v>0</v>
      </c>
      <c r="K23" s="58">
        <v>0</v>
      </c>
      <c r="L23" s="57">
        <f t="shared" si="1"/>
        <v>0</v>
      </c>
    </row>
    <row r="24" spans="1:12" ht="39.75" customHeight="1">
      <c r="A24" s="136"/>
      <c r="B24" s="139"/>
      <c r="C24" s="139"/>
      <c r="D24" s="51" t="s">
        <v>113</v>
      </c>
      <c r="E24" s="52" t="s">
        <v>144</v>
      </c>
      <c r="F24" s="52" t="s">
        <v>145</v>
      </c>
      <c r="G24" s="52" t="s">
        <v>137</v>
      </c>
      <c r="H24" s="52" t="s">
        <v>114</v>
      </c>
      <c r="I24" s="60">
        <v>0</v>
      </c>
      <c r="J24" s="60">
        <v>0</v>
      </c>
      <c r="K24" s="60">
        <v>0</v>
      </c>
      <c r="L24" s="57">
        <f t="shared" si="1"/>
        <v>0</v>
      </c>
    </row>
    <row r="25" spans="1:12" ht="39.75" customHeight="1">
      <c r="A25" s="136"/>
      <c r="B25" s="139"/>
      <c r="C25" s="139"/>
      <c r="D25" s="51" t="s">
        <v>113</v>
      </c>
      <c r="E25" s="52" t="s">
        <v>144</v>
      </c>
      <c r="F25" s="52" t="s">
        <v>145</v>
      </c>
      <c r="G25" s="52" t="s">
        <v>149</v>
      </c>
      <c r="H25" s="52" t="s">
        <v>114</v>
      </c>
      <c r="I25" s="71">
        <v>0</v>
      </c>
      <c r="J25" s="71">
        <v>0</v>
      </c>
      <c r="K25" s="71">
        <v>0</v>
      </c>
      <c r="L25" s="57">
        <f t="shared" si="1"/>
        <v>0</v>
      </c>
    </row>
    <row r="26" spans="1:12" ht="59.25" customHeight="1">
      <c r="A26" s="137"/>
      <c r="B26" s="140"/>
      <c r="C26" s="140"/>
      <c r="D26" s="51" t="s">
        <v>113</v>
      </c>
      <c r="E26" s="52" t="s">
        <v>144</v>
      </c>
      <c r="F26" s="52" t="s">
        <v>145</v>
      </c>
      <c r="G26" s="52" t="s">
        <v>148</v>
      </c>
      <c r="H26" s="52" t="s">
        <v>114</v>
      </c>
      <c r="I26" s="58">
        <v>0</v>
      </c>
      <c r="J26" s="58">
        <v>0</v>
      </c>
      <c r="K26" s="58">
        <v>0</v>
      </c>
      <c r="L26" s="57">
        <f t="shared" si="1"/>
        <v>0</v>
      </c>
    </row>
    <row r="27" spans="1:12">
      <c r="A27" s="4"/>
      <c r="J27" s="78"/>
    </row>
    <row r="28" spans="1:12" ht="64.5" customHeight="1">
      <c r="A28" s="143" t="s">
        <v>191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</row>
    <row r="29" spans="1:12">
      <c r="A29" s="23"/>
      <c r="B29"/>
      <c r="C29"/>
      <c r="D29"/>
      <c r="E29"/>
      <c r="F29"/>
      <c r="G29"/>
      <c r="H29"/>
      <c r="I29"/>
      <c r="J29"/>
      <c r="K29"/>
      <c r="L29"/>
    </row>
    <row r="30" spans="1:12">
      <c r="A30" s="23"/>
      <c r="B30"/>
      <c r="C30"/>
      <c r="D30"/>
      <c r="E30"/>
      <c r="F30"/>
      <c r="G30"/>
      <c r="H30"/>
      <c r="I30"/>
      <c r="J30"/>
      <c r="K30"/>
      <c r="L30"/>
    </row>
    <row r="31" spans="1:12">
      <c r="A31" s="23"/>
      <c r="B31"/>
      <c r="C31"/>
      <c r="D31"/>
      <c r="E31"/>
      <c r="F31"/>
      <c r="G31"/>
      <c r="H31"/>
      <c r="I31"/>
      <c r="J31"/>
      <c r="K31"/>
      <c r="L31"/>
    </row>
  </sheetData>
  <mergeCells count="31">
    <mergeCell ref="A1:L1"/>
    <mergeCell ref="A2:L2"/>
    <mergeCell ref="A4:L4"/>
    <mergeCell ref="A5:L5"/>
    <mergeCell ref="A28:L28"/>
    <mergeCell ref="A6:H6"/>
    <mergeCell ref="B11:B12"/>
    <mergeCell ref="C11:C12"/>
    <mergeCell ref="A7:L7"/>
    <mergeCell ref="B8:B9"/>
    <mergeCell ref="C8:C9"/>
    <mergeCell ref="D8:D9"/>
    <mergeCell ref="E8:H8"/>
    <mergeCell ref="I8:L8"/>
    <mergeCell ref="B21:B26"/>
    <mergeCell ref="B17:B18"/>
    <mergeCell ref="A17:A18"/>
    <mergeCell ref="C15:C16"/>
    <mergeCell ref="C17:C18"/>
    <mergeCell ref="A21:A26"/>
    <mergeCell ref="C21:C26"/>
    <mergeCell ref="A19:A20"/>
    <mergeCell ref="C19:C20"/>
    <mergeCell ref="B15:B16"/>
    <mergeCell ref="A15:A16"/>
    <mergeCell ref="A8:A9"/>
    <mergeCell ref="A13:A14"/>
    <mergeCell ref="B13:B14"/>
    <mergeCell ref="C13:C14"/>
    <mergeCell ref="B19:B20"/>
    <mergeCell ref="A11:A12"/>
  </mergeCells>
  <printOptions horizontalCentered="1" verticalCentered="1"/>
  <pageMargins left="0.31496062992125984" right="0.31496062992125984" top="0.74803149606299213" bottom="0.39370078740157483" header="0" footer="0"/>
  <pageSetup paperSize="9" scale="68" orientation="landscape" verticalDpi="0" r:id="rId1"/>
  <rowBreaks count="1" manualBreakCount="1">
    <brk id="1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H17"/>
  <sheetViews>
    <sheetView view="pageBreakPreview" zoomScale="120" zoomScaleSheetLayoutView="120" workbookViewId="0">
      <selection activeCell="A15" sqref="A15:G17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8">
      <c r="A1" s="101" t="s">
        <v>61</v>
      </c>
      <c r="B1" s="101"/>
      <c r="C1" s="101"/>
      <c r="D1" s="101"/>
      <c r="E1" s="101"/>
      <c r="F1" s="101"/>
      <c r="G1" s="101"/>
    </row>
    <row r="2" spans="1:8">
      <c r="A2" s="124" t="s">
        <v>99</v>
      </c>
      <c r="B2" s="124"/>
      <c r="C2" s="124"/>
      <c r="D2" s="124"/>
      <c r="E2" s="124"/>
      <c r="F2" s="124"/>
      <c r="G2" s="124"/>
      <c r="H2" s="27"/>
    </row>
    <row r="3" spans="1:8">
      <c r="A3" s="1"/>
    </row>
    <row r="4" spans="1:8">
      <c r="A4" s="126" t="s">
        <v>17</v>
      </c>
      <c r="B4" s="126"/>
      <c r="C4" s="126"/>
      <c r="D4" s="126"/>
      <c r="E4" s="126"/>
      <c r="F4" s="126"/>
      <c r="G4" s="126"/>
    </row>
    <row r="5" spans="1:8">
      <c r="A5" s="126" t="s">
        <v>152</v>
      </c>
      <c r="B5" s="126"/>
      <c r="C5" s="126"/>
      <c r="D5" s="126"/>
      <c r="E5" s="126"/>
      <c r="F5" s="126"/>
      <c r="G5" s="126"/>
    </row>
    <row r="6" spans="1:8">
      <c r="A6" s="126" t="s">
        <v>62</v>
      </c>
      <c r="B6" s="126"/>
      <c r="C6" s="126"/>
      <c r="D6" s="126"/>
      <c r="E6" s="126"/>
      <c r="F6" s="126"/>
      <c r="G6" s="126"/>
    </row>
    <row r="7" spans="1:8">
      <c r="A7" s="24"/>
    </row>
    <row r="8" spans="1:8">
      <c r="A8" s="154" t="s">
        <v>40</v>
      </c>
      <c r="B8" s="154"/>
      <c r="C8" s="154"/>
      <c r="D8" s="154"/>
      <c r="E8" s="154"/>
      <c r="F8" s="154"/>
      <c r="G8" s="154"/>
    </row>
    <row r="9" spans="1:8" ht="17.25" customHeight="1">
      <c r="A9" s="155" t="s">
        <v>4</v>
      </c>
      <c r="B9" s="155" t="s">
        <v>63</v>
      </c>
      <c r="C9" s="155" t="s">
        <v>70</v>
      </c>
      <c r="D9" s="155"/>
      <c r="E9" s="155"/>
      <c r="F9" s="155"/>
      <c r="G9" s="155"/>
    </row>
    <row r="10" spans="1:8" ht="15.75" customHeight="1">
      <c r="A10" s="155"/>
      <c r="B10" s="155"/>
      <c r="C10" s="155" t="s">
        <v>59</v>
      </c>
      <c r="D10" s="155" t="s">
        <v>58</v>
      </c>
      <c r="E10" s="155"/>
      <c r="F10" s="155"/>
      <c r="G10" s="155"/>
    </row>
    <row r="11" spans="1:8" ht="31.5">
      <c r="A11" s="155"/>
      <c r="B11" s="155"/>
      <c r="C11" s="155"/>
      <c r="D11" s="26" t="s">
        <v>64</v>
      </c>
      <c r="E11" s="26" t="s">
        <v>65</v>
      </c>
      <c r="F11" s="26" t="s">
        <v>66</v>
      </c>
      <c r="G11" s="26" t="s">
        <v>67</v>
      </c>
    </row>
    <row r="12" spans="1:8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</row>
    <row r="13" spans="1:8">
      <c r="A13" s="19">
        <v>1</v>
      </c>
      <c r="B13" s="14" t="s">
        <v>68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</row>
    <row r="14" spans="1:8" ht="31.5">
      <c r="A14" s="19">
        <v>2</v>
      </c>
      <c r="B14" s="14" t="s">
        <v>109</v>
      </c>
      <c r="C14" s="38">
        <v>0</v>
      </c>
      <c r="D14" s="38">
        <v>0</v>
      </c>
      <c r="E14" s="38">
        <v>0</v>
      </c>
      <c r="F14" s="38">
        <v>0</v>
      </c>
      <c r="G14" s="38">
        <v>0</v>
      </c>
    </row>
    <row r="15" spans="1:8">
      <c r="A15" s="152" t="s">
        <v>177</v>
      </c>
      <c r="B15" s="152"/>
      <c r="C15" s="152"/>
      <c r="D15" s="152"/>
      <c r="E15" s="152"/>
      <c r="F15" s="152"/>
      <c r="G15" s="152"/>
    </row>
    <row r="16" spans="1:8" ht="15.75" customHeight="1">
      <c r="A16" s="153"/>
      <c r="B16" s="153"/>
      <c r="C16" s="153"/>
      <c r="D16" s="153"/>
      <c r="E16" s="153"/>
      <c r="F16" s="153"/>
      <c r="G16" s="153"/>
    </row>
    <row r="17" spans="1:7">
      <c r="A17" s="153"/>
      <c r="B17" s="153"/>
      <c r="C17" s="153"/>
      <c r="D17" s="153"/>
      <c r="E17" s="153"/>
      <c r="F17" s="153"/>
      <c r="G17" s="153"/>
    </row>
  </sheetData>
  <mergeCells count="12">
    <mergeCell ref="A6:G6"/>
    <mergeCell ref="A1:G1"/>
    <mergeCell ref="A2:G2"/>
    <mergeCell ref="A4:G4"/>
    <mergeCell ref="A5:G5"/>
    <mergeCell ref="A15:G17"/>
    <mergeCell ref="A8:G8"/>
    <mergeCell ref="A9:A11"/>
    <mergeCell ref="B9:B11"/>
    <mergeCell ref="C9:G9"/>
    <mergeCell ref="C10:C11"/>
    <mergeCell ref="D10:G10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7"/>
  <sheetViews>
    <sheetView view="pageBreakPreview" zoomScale="120" zoomScaleSheetLayoutView="120" workbookViewId="0">
      <selection activeCell="L11" sqref="L11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8.7109375" style="3" customWidth="1"/>
    <col min="6" max="6" width="10" style="3" customWidth="1"/>
    <col min="7" max="7" width="9.5703125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0.42578125" style="3" customWidth="1"/>
    <col min="12" max="13" width="10" style="3" customWidth="1"/>
    <col min="14" max="14" width="10.5703125" style="3" customWidth="1"/>
    <col min="15" max="15" width="9.140625" style="3" customWidth="1"/>
    <col min="16" max="16" width="10.140625" style="3" customWidth="1"/>
    <col min="17" max="17" width="9.85546875" style="3" customWidth="1"/>
    <col min="18" max="16384" width="13.85546875" style="3"/>
  </cols>
  <sheetData>
    <row r="1" spans="1:17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101" t="s">
        <v>69</v>
      </c>
      <c r="M1" s="101"/>
      <c r="N1" s="101"/>
      <c r="O1" s="101"/>
      <c r="P1" s="101"/>
      <c r="Q1" s="101"/>
    </row>
    <row r="2" spans="1:17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101" t="s">
        <v>99</v>
      </c>
      <c r="M2" s="101"/>
      <c r="N2" s="101"/>
      <c r="O2" s="101"/>
      <c r="P2" s="101"/>
      <c r="Q2" s="101"/>
    </row>
    <row r="3" spans="1:17">
      <c r="A3" s="1"/>
    </row>
    <row r="4" spans="1:17">
      <c r="A4" s="126" t="s">
        <v>17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</row>
    <row r="5" spans="1:17">
      <c r="A5" s="126" t="s">
        <v>153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</row>
    <row r="6" spans="1:17">
      <c r="A6" s="126" t="s">
        <v>62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</row>
    <row r="7" spans="1:17">
      <c r="A7" s="24"/>
    </row>
    <row r="8" spans="1:17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Q8" s="3" t="s">
        <v>156</v>
      </c>
    </row>
    <row r="9" spans="1:17" ht="17.25" customHeight="1">
      <c r="A9" s="155" t="s">
        <v>4</v>
      </c>
      <c r="B9" s="155" t="s">
        <v>63</v>
      </c>
      <c r="C9" s="155" t="s">
        <v>154</v>
      </c>
      <c r="D9" s="155"/>
      <c r="E9" s="155"/>
      <c r="F9" s="155"/>
      <c r="G9" s="155"/>
      <c r="H9" s="155" t="s">
        <v>155</v>
      </c>
      <c r="I9" s="155"/>
      <c r="J9" s="155"/>
      <c r="K9" s="155"/>
      <c r="L9" s="155"/>
      <c r="M9" s="155" t="s">
        <v>157</v>
      </c>
      <c r="N9" s="155"/>
      <c r="O9" s="155"/>
      <c r="P9" s="155"/>
      <c r="Q9" s="155"/>
    </row>
    <row r="10" spans="1:17">
      <c r="A10" s="155"/>
      <c r="B10" s="155"/>
      <c r="C10" s="155" t="s">
        <v>59</v>
      </c>
      <c r="D10" s="155" t="s">
        <v>58</v>
      </c>
      <c r="E10" s="155"/>
      <c r="F10" s="155"/>
      <c r="G10" s="155"/>
      <c r="H10" s="155" t="s">
        <v>59</v>
      </c>
      <c r="I10" s="155" t="s">
        <v>58</v>
      </c>
      <c r="J10" s="155"/>
      <c r="K10" s="155"/>
      <c r="L10" s="155"/>
      <c r="M10" s="155" t="s">
        <v>59</v>
      </c>
      <c r="N10" s="155" t="s">
        <v>58</v>
      </c>
      <c r="O10" s="155"/>
      <c r="P10" s="155"/>
      <c r="Q10" s="155"/>
    </row>
    <row r="11" spans="1:17" ht="63">
      <c r="A11" s="155"/>
      <c r="B11" s="155"/>
      <c r="C11" s="155"/>
      <c r="D11" s="26" t="s">
        <v>64</v>
      </c>
      <c r="E11" s="26" t="s">
        <v>65</v>
      </c>
      <c r="F11" s="26" t="s">
        <v>66</v>
      </c>
      <c r="G11" s="26" t="s">
        <v>67</v>
      </c>
      <c r="H11" s="155"/>
      <c r="I11" s="26" t="s">
        <v>64</v>
      </c>
      <c r="J11" s="26" t="s">
        <v>65</v>
      </c>
      <c r="K11" s="26" t="s">
        <v>66</v>
      </c>
      <c r="L11" s="26" t="s">
        <v>67</v>
      </c>
      <c r="M11" s="155"/>
      <c r="N11" s="76" t="s">
        <v>64</v>
      </c>
      <c r="O11" s="76" t="s">
        <v>65</v>
      </c>
      <c r="P11" s="76" t="s">
        <v>66</v>
      </c>
      <c r="Q11" s="76" t="s">
        <v>67</v>
      </c>
    </row>
    <row r="12" spans="1:17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75">
        <v>8</v>
      </c>
      <c r="N12" s="75">
        <v>9</v>
      </c>
      <c r="O12" s="75">
        <v>10</v>
      </c>
      <c r="P12" s="75">
        <v>11</v>
      </c>
      <c r="Q12" s="75">
        <v>12</v>
      </c>
    </row>
    <row r="13" spans="1:17">
      <c r="A13" s="19">
        <v>1</v>
      </c>
      <c r="B13" s="14" t="s">
        <v>68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</row>
    <row r="14" spans="1:17" ht="31.5">
      <c r="A14" s="39">
        <v>2</v>
      </c>
      <c r="B14" s="40" t="s">
        <v>109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</row>
    <row r="15" spans="1:17">
      <c r="A15" s="42"/>
      <c r="B15" s="43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17">
      <c r="A16" s="129" t="s">
        <v>179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56"/>
      <c r="N16" s="156"/>
      <c r="O16" s="156"/>
      <c r="P16" s="156"/>
      <c r="Q16" s="156"/>
    </row>
    <row r="17" spans="1:17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6"/>
      <c r="N17" s="156"/>
      <c r="O17" s="156"/>
      <c r="P17" s="156"/>
      <c r="Q17" s="156"/>
    </row>
  </sheetData>
  <mergeCells count="18">
    <mergeCell ref="H9:L9"/>
    <mergeCell ref="C10:C11"/>
    <mergeCell ref="A16:Q17"/>
    <mergeCell ref="M9:Q9"/>
    <mergeCell ref="M10:M11"/>
    <mergeCell ref="N10:Q10"/>
    <mergeCell ref="L1:Q1"/>
    <mergeCell ref="L2:Q2"/>
    <mergeCell ref="A4:Q4"/>
    <mergeCell ref="A5:Q5"/>
    <mergeCell ref="D10:G10"/>
    <mergeCell ref="H10:H11"/>
    <mergeCell ref="I10:L10"/>
    <mergeCell ref="A6:Q6"/>
    <mergeCell ref="A8:L8"/>
    <mergeCell ref="A9:A11"/>
    <mergeCell ref="B9:B11"/>
    <mergeCell ref="C9:G9"/>
  </mergeCells>
  <pageMargins left="0.31496062992125984" right="0.31496062992125984" top="0.74803149606299213" bottom="0.74803149606299213" header="0" footer="0"/>
  <pageSetup paperSize="9" scale="7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5"/>
  <sheetViews>
    <sheetView view="pageBreakPreview" topLeftCell="A10" zoomScale="120" zoomScaleSheetLayoutView="120" workbookViewId="0">
      <selection activeCell="E17" sqref="E17"/>
    </sheetView>
  </sheetViews>
  <sheetFormatPr defaultColWidth="13.85546875" defaultRowHeight="15.75"/>
  <cols>
    <col min="1" max="1" width="4.28515625" style="3" customWidth="1"/>
    <col min="2" max="2" width="81.140625" style="3" customWidth="1"/>
    <col min="3" max="4" width="15.28515625" style="3" bestFit="1" customWidth="1"/>
    <col min="5" max="5" width="12.7109375" style="3" customWidth="1"/>
    <col min="6" max="6" width="13.42578125" style="3" customWidth="1"/>
    <col min="7" max="16384" width="13.85546875" style="3"/>
  </cols>
  <sheetData>
    <row r="1" spans="1:8" ht="14.25" customHeight="1">
      <c r="A1" s="101" t="s">
        <v>83</v>
      </c>
      <c r="B1" s="101"/>
      <c r="C1" s="101"/>
      <c r="D1" s="101"/>
      <c r="E1" s="101"/>
      <c r="F1" s="101"/>
      <c r="G1" s="25"/>
      <c r="H1" s="25"/>
    </row>
    <row r="2" spans="1:8">
      <c r="A2" s="101" t="s">
        <v>99</v>
      </c>
      <c r="B2" s="101"/>
      <c r="C2" s="101"/>
      <c r="D2" s="101"/>
      <c r="E2" s="101"/>
      <c r="F2" s="101"/>
      <c r="G2" s="25"/>
      <c r="H2" s="25"/>
    </row>
    <row r="3" spans="1:8">
      <c r="A3" s="93"/>
      <c r="B3" s="93"/>
      <c r="C3" s="93"/>
      <c r="D3" s="93"/>
      <c r="E3" s="93"/>
      <c r="F3" s="93"/>
      <c r="G3" s="25"/>
      <c r="H3" s="25"/>
    </row>
    <row r="4" spans="1:8">
      <c r="A4" s="102" t="s">
        <v>49</v>
      </c>
      <c r="B4" s="102"/>
      <c r="C4" s="102"/>
      <c r="D4" s="102"/>
      <c r="E4" s="102"/>
      <c r="F4" s="102"/>
      <c r="G4" s="15"/>
      <c r="H4" s="15"/>
    </row>
    <row r="5" spans="1:8">
      <c r="A5" s="102" t="s">
        <v>71</v>
      </c>
      <c r="B5" s="102"/>
      <c r="C5" s="102"/>
      <c r="D5" s="102"/>
      <c r="E5" s="102"/>
      <c r="F5" s="102"/>
      <c r="G5" s="15"/>
      <c r="H5" s="15"/>
    </row>
    <row r="6" spans="1:8">
      <c r="A6" s="102" t="s">
        <v>72</v>
      </c>
      <c r="B6" s="102"/>
      <c r="C6" s="102"/>
      <c r="D6" s="102"/>
      <c r="E6" s="102"/>
      <c r="F6" s="102"/>
      <c r="G6" s="15"/>
      <c r="H6" s="15"/>
    </row>
    <row r="7" spans="1:8">
      <c r="A7" s="16"/>
      <c r="G7" s="15"/>
      <c r="H7" s="15"/>
    </row>
    <row r="8" spans="1:8">
      <c r="A8" s="159" t="s">
        <v>40</v>
      </c>
      <c r="B8" s="159"/>
      <c r="C8" s="159"/>
      <c r="D8" s="159"/>
      <c r="E8" s="159"/>
      <c r="F8" s="159"/>
      <c r="G8" s="15"/>
      <c r="H8" s="15"/>
    </row>
    <row r="9" spans="1:8" ht="14.25" customHeight="1">
      <c r="A9" s="160" t="s">
        <v>4</v>
      </c>
      <c r="B9" s="160" t="s">
        <v>73</v>
      </c>
      <c r="C9" s="146" t="s">
        <v>74</v>
      </c>
      <c r="D9" s="146"/>
      <c r="E9" s="146"/>
      <c r="F9" s="146"/>
    </row>
    <row r="10" spans="1:8" ht="15.75" customHeight="1">
      <c r="A10" s="161"/>
      <c r="B10" s="161"/>
      <c r="C10" s="160" t="s">
        <v>59</v>
      </c>
      <c r="D10" s="146" t="s">
        <v>75</v>
      </c>
      <c r="E10" s="146"/>
      <c r="F10" s="146"/>
    </row>
    <row r="11" spans="1:8" ht="63" customHeight="1">
      <c r="A11" s="162"/>
      <c r="B11" s="162"/>
      <c r="C11" s="162"/>
      <c r="D11" s="81" t="s">
        <v>172</v>
      </c>
      <c r="E11" s="81" t="s">
        <v>173</v>
      </c>
      <c r="F11" s="81" t="s">
        <v>174</v>
      </c>
      <c r="G11" s="20"/>
      <c r="H11" s="20"/>
    </row>
    <row r="12" spans="1:8">
      <c r="A12" s="17">
        <v>1</v>
      </c>
      <c r="B12" s="17">
        <v>2</v>
      </c>
      <c r="C12" s="17">
        <v>3</v>
      </c>
      <c r="D12" s="17">
        <v>6</v>
      </c>
      <c r="E12" s="17">
        <v>7</v>
      </c>
      <c r="F12" s="17">
        <v>8</v>
      </c>
      <c r="G12" s="21"/>
      <c r="H12" s="21"/>
    </row>
    <row r="13" spans="1:8" ht="51.75" customHeight="1">
      <c r="A13" s="19">
        <v>1</v>
      </c>
      <c r="B13" s="96" t="s">
        <v>180</v>
      </c>
      <c r="C13" s="59">
        <f>D13+E13+F13</f>
        <v>250.22</v>
      </c>
      <c r="D13" s="59">
        <f>D15+D18+D20+D22</f>
        <v>250.22</v>
      </c>
      <c r="E13" s="56">
        <f t="shared" ref="E13:F13" si="0">E15+E18+E20+E22</f>
        <v>0</v>
      </c>
      <c r="F13" s="56">
        <f t="shared" si="0"/>
        <v>0</v>
      </c>
      <c r="G13" s="21"/>
      <c r="H13" s="21"/>
    </row>
    <row r="14" spans="1:8">
      <c r="A14" s="19">
        <v>2</v>
      </c>
      <c r="B14" s="19" t="s">
        <v>76</v>
      </c>
      <c r="C14" s="158"/>
      <c r="D14" s="158"/>
      <c r="E14" s="158"/>
      <c r="F14" s="158"/>
      <c r="G14" s="20"/>
      <c r="H14" s="20"/>
    </row>
    <row r="15" spans="1:8">
      <c r="A15" s="19">
        <v>3</v>
      </c>
      <c r="B15" s="49" t="s">
        <v>77</v>
      </c>
      <c r="C15" s="77">
        <v>250.22</v>
      </c>
      <c r="D15" s="58">
        <v>250.22</v>
      </c>
      <c r="E15" s="58">
        <f t="shared" ref="E15:F15" si="1">E26+E37</f>
        <v>0</v>
      </c>
      <c r="F15" s="58">
        <f t="shared" si="1"/>
        <v>0</v>
      </c>
      <c r="G15" s="20"/>
      <c r="H15" s="20"/>
    </row>
    <row r="16" spans="1:8">
      <c r="A16" s="19">
        <v>4</v>
      </c>
      <c r="B16" s="19" t="s">
        <v>78</v>
      </c>
      <c r="C16" s="77">
        <f t="shared" ref="C16:C17" si="2">D16+E16+F16</f>
        <v>0</v>
      </c>
      <c r="D16" s="58">
        <f t="shared" ref="D16:F16" si="3">D27+D38</f>
        <v>0</v>
      </c>
      <c r="E16" s="58">
        <f t="shared" si="3"/>
        <v>0</v>
      </c>
      <c r="F16" s="58">
        <f t="shared" si="3"/>
        <v>0</v>
      </c>
      <c r="G16" s="22"/>
      <c r="H16" s="22"/>
    </row>
    <row r="17" spans="1:8" ht="31.5">
      <c r="A17" s="19">
        <v>5</v>
      </c>
      <c r="B17" s="19" t="s">
        <v>79</v>
      </c>
      <c r="C17" s="77">
        <f t="shared" si="2"/>
        <v>0</v>
      </c>
      <c r="D17" s="58">
        <f t="shared" ref="D17:F17" si="4">D28+D39</f>
        <v>0</v>
      </c>
      <c r="E17" s="58">
        <f t="shared" si="4"/>
        <v>0</v>
      </c>
      <c r="F17" s="58">
        <f t="shared" si="4"/>
        <v>0</v>
      </c>
      <c r="G17" s="22"/>
      <c r="H17" s="22"/>
    </row>
    <row r="18" spans="1:8">
      <c r="A18" s="19">
        <v>6</v>
      </c>
      <c r="B18" s="49" t="s">
        <v>80</v>
      </c>
      <c r="C18" s="77">
        <f t="shared" ref="C18:C24" si="5">D18+E18+F18</f>
        <v>0</v>
      </c>
      <c r="D18" s="58">
        <f t="shared" ref="D18:F18" si="6">D29+D40</f>
        <v>0</v>
      </c>
      <c r="E18" s="58">
        <f t="shared" si="6"/>
        <v>0</v>
      </c>
      <c r="F18" s="58">
        <f t="shared" si="6"/>
        <v>0</v>
      </c>
      <c r="G18" s="22"/>
      <c r="H18" s="22"/>
    </row>
    <row r="19" spans="1:8">
      <c r="A19" s="19">
        <v>7</v>
      </c>
      <c r="B19" s="19" t="s">
        <v>78</v>
      </c>
      <c r="C19" s="77">
        <f t="shared" si="5"/>
        <v>0</v>
      </c>
      <c r="D19" s="58">
        <f t="shared" ref="D19:F19" si="7">D30+D41</f>
        <v>0</v>
      </c>
      <c r="E19" s="58">
        <f t="shared" si="7"/>
        <v>0</v>
      </c>
      <c r="F19" s="58">
        <f t="shared" si="7"/>
        <v>0</v>
      </c>
      <c r="G19" s="22"/>
      <c r="H19" s="22"/>
    </row>
    <row r="20" spans="1:8">
      <c r="A20" s="19">
        <v>8</v>
      </c>
      <c r="B20" s="70" t="s">
        <v>143</v>
      </c>
      <c r="C20" s="77">
        <f t="shared" si="5"/>
        <v>0</v>
      </c>
      <c r="D20" s="58">
        <f t="shared" ref="D20:F20" si="8">D31+D42</f>
        <v>0</v>
      </c>
      <c r="E20" s="58">
        <f t="shared" si="8"/>
        <v>0</v>
      </c>
      <c r="F20" s="58">
        <f t="shared" si="8"/>
        <v>0</v>
      </c>
      <c r="G20" s="22"/>
      <c r="H20" s="22"/>
    </row>
    <row r="21" spans="1:8">
      <c r="A21" s="19">
        <v>9</v>
      </c>
      <c r="B21" s="19" t="s">
        <v>78</v>
      </c>
      <c r="C21" s="77">
        <f t="shared" si="5"/>
        <v>0</v>
      </c>
      <c r="D21" s="58">
        <f t="shared" ref="D21:F21" si="9">D32+D43</f>
        <v>0</v>
      </c>
      <c r="E21" s="58">
        <f t="shared" si="9"/>
        <v>0</v>
      </c>
      <c r="F21" s="58">
        <f t="shared" si="9"/>
        <v>0</v>
      </c>
      <c r="G21" s="22"/>
      <c r="H21" s="22"/>
    </row>
    <row r="22" spans="1:8">
      <c r="A22" s="19">
        <v>10</v>
      </c>
      <c r="B22" s="49" t="s">
        <v>82</v>
      </c>
      <c r="C22" s="77">
        <f t="shared" si="5"/>
        <v>0</v>
      </c>
      <c r="D22" s="58">
        <f>D33+D44</f>
        <v>0</v>
      </c>
      <c r="E22" s="58">
        <f t="shared" ref="E22:F22" si="10">E33+E44</f>
        <v>0</v>
      </c>
      <c r="F22" s="58">
        <f t="shared" si="10"/>
        <v>0</v>
      </c>
    </row>
    <row r="23" spans="1:8">
      <c r="A23" s="19">
        <v>11</v>
      </c>
      <c r="B23" s="19" t="s">
        <v>78</v>
      </c>
      <c r="C23" s="77">
        <f t="shared" si="5"/>
        <v>0</v>
      </c>
      <c r="D23" s="58">
        <f>D34+D45</f>
        <v>0</v>
      </c>
      <c r="E23" s="58">
        <f t="shared" ref="E23:F23" si="11">E34+E45</f>
        <v>0</v>
      </c>
      <c r="F23" s="58">
        <f t="shared" si="11"/>
        <v>0</v>
      </c>
    </row>
    <row r="24" spans="1:8" ht="31.5" customHeight="1">
      <c r="A24" s="19">
        <v>12</v>
      </c>
      <c r="B24" s="49" t="s">
        <v>110</v>
      </c>
      <c r="C24" s="59">
        <f t="shared" si="5"/>
        <v>250.22</v>
      </c>
      <c r="D24" s="59">
        <v>250.22</v>
      </c>
      <c r="E24" s="59">
        <f t="shared" ref="E24:F24" si="12">E26+E29+E31+E33</f>
        <v>0</v>
      </c>
      <c r="F24" s="59">
        <f t="shared" si="12"/>
        <v>0</v>
      </c>
    </row>
    <row r="25" spans="1:8">
      <c r="A25" s="19">
        <v>13</v>
      </c>
      <c r="B25" s="19" t="s">
        <v>76</v>
      </c>
      <c r="C25" s="158"/>
      <c r="D25" s="158"/>
      <c r="E25" s="158"/>
      <c r="F25" s="158"/>
    </row>
    <row r="26" spans="1:8">
      <c r="A26" s="19">
        <v>14</v>
      </c>
      <c r="B26" s="49" t="s">
        <v>77</v>
      </c>
      <c r="C26" s="58">
        <v>250.22</v>
      </c>
      <c r="D26" s="58">
        <v>250.22</v>
      </c>
      <c r="E26" s="58">
        <v>0</v>
      </c>
      <c r="F26" s="58">
        <v>0</v>
      </c>
    </row>
    <row r="27" spans="1:8">
      <c r="A27" s="19">
        <v>15</v>
      </c>
      <c r="B27" s="19" t="s">
        <v>78</v>
      </c>
      <c r="C27" s="58">
        <v>0</v>
      </c>
      <c r="D27" s="58">
        <v>0</v>
      </c>
      <c r="E27" s="58">
        <v>0</v>
      </c>
      <c r="F27" s="58">
        <v>0</v>
      </c>
    </row>
    <row r="28" spans="1:8" ht="31.5">
      <c r="A28" s="19">
        <v>16</v>
      </c>
      <c r="B28" s="19" t="s">
        <v>79</v>
      </c>
      <c r="C28" s="58">
        <v>0</v>
      </c>
      <c r="D28" s="58">
        <v>0</v>
      </c>
      <c r="E28" s="58">
        <v>0</v>
      </c>
      <c r="F28" s="58">
        <v>0</v>
      </c>
    </row>
    <row r="29" spans="1:8">
      <c r="A29" s="19">
        <v>17</v>
      </c>
      <c r="B29" s="49" t="s">
        <v>80</v>
      </c>
      <c r="C29" s="58">
        <v>0</v>
      </c>
      <c r="D29" s="58">
        <v>0</v>
      </c>
      <c r="E29" s="58">
        <v>0</v>
      </c>
      <c r="F29" s="58">
        <v>0</v>
      </c>
    </row>
    <row r="30" spans="1:8">
      <c r="A30" s="19">
        <v>18</v>
      </c>
      <c r="B30" s="19" t="s">
        <v>78</v>
      </c>
      <c r="C30" s="58">
        <v>0</v>
      </c>
      <c r="D30" s="58">
        <v>0</v>
      </c>
      <c r="E30" s="58">
        <v>0</v>
      </c>
      <c r="F30" s="58">
        <v>0</v>
      </c>
    </row>
    <row r="31" spans="1:8">
      <c r="A31" s="19">
        <v>19</v>
      </c>
      <c r="B31" s="49" t="s">
        <v>81</v>
      </c>
      <c r="C31" s="58">
        <v>0</v>
      </c>
      <c r="D31" s="58">
        <v>0</v>
      </c>
      <c r="E31" s="58">
        <v>0</v>
      </c>
      <c r="F31" s="58">
        <v>0</v>
      </c>
    </row>
    <row r="32" spans="1:8">
      <c r="A32" s="19">
        <v>20</v>
      </c>
      <c r="B32" s="19" t="s">
        <v>78</v>
      </c>
      <c r="C32" s="58">
        <v>0</v>
      </c>
      <c r="D32" s="58">
        <v>0</v>
      </c>
      <c r="E32" s="58">
        <v>0</v>
      </c>
      <c r="F32" s="58">
        <v>0</v>
      </c>
    </row>
    <row r="33" spans="1:6">
      <c r="A33" s="19">
        <v>21</v>
      </c>
      <c r="B33" s="49" t="s">
        <v>82</v>
      </c>
      <c r="C33" s="58">
        <v>0</v>
      </c>
      <c r="D33" s="58">
        <v>0</v>
      </c>
      <c r="E33" s="58">
        <v>0</v>
      </c>
      <c r="F33" s="58">
        <v>0</v>
      </c>
    </row>
    <row r="34" spans="1:6">
      <c r="A34" s="19">
        <v>22</v>
      </c>
      <c r="B34" s="19" t="s">
        <v>78</v>
      </c>
      <c r="C34" s="58">
        <v>0</v>
      </c>
      <c r="D34" s="58">
        <v>0</v>
      </c>
      <c r="E34" s="58">
        <v>0</v>
      </c>
      <c r="F34" s="58">
        <v>0</v>
      </c>
    </row>
    <row r="35" spans="1:6" ht="35.25" customHeight="1">
      <c r="A35" s="19">
        <v>23</v>
      </c>
      <c r="B35" s="49" t="s">
        <v>111</v>
      </c>
      <c r="C35" s="56">
        <f>C37+C40+C42+C44</f>
        <v>0</v>
      </c>
      <c r="D35" s="56">
        <f t="shared" ref="D35:F35" si="13">D37+D40+D42</f>
        <v>0</v>
      </c>
      <c r="E35" s="56">
        <f t="shared" si="13"/>
        <v>0</v>
      </c>
      <c r="F35" s="56">
        <f t="shared" si="13"/>
        <v>0</v>
      </c>
    </row>
    <row r="36" spans="1:6">
      <c r="A36" s="19">
        <v>24</v>
      </c>
      <c r="B36" s="19" t="s">
        <v>76</v>
      </c>
      <c r="C36" s="58"/>
      <c r="D36" s="58"/>
      <c r="E36" s="58"/>
      <c r="F36" s="58"/>
    </row>
    <row r="37" spans="1:6">
      <c r="A37" s="19">
        <v>25</v>
      </c>
      <c r="B37" s="49" t="s">
        <v>77</v>
      </c>
      <c r="C37" s="77">
        <f t="shared" ref="C37:C44" si="14">D37+E37+F37</f>
        <v>0</v>
      </c>
      <c r="D37" s="58">
        <v>0</v>
      </c>
      <c r="E37" s="58">
        <v>0</v>
      </c>
      <c r="F37" s="58">
        <v>0</v>
      </c>
    </row>
    <row r="38" spans="1:6">
      <c r="A38" s="19">
        <v>26</v>
      </c>
      <c r="B38" s="19" t="s">
        <v>78</v>
      </c>
      <c r="C38" s="77">
        <f t="shared" si="14"/>
        <v>0</v>
      </c>
      <c r="D38" s="58">
        <v>0</v>
      </c>
      <c r="E38" s="58">
        <v>0</v>
      </c>
      <c r="F38" s="58">
        <v>0</v>
      </c>
    </row>
    <row r="39" spans="1:6" ht="31.5">
      <c r="A39" s="19">
        <v>27</v>
      </c>
      <c r="B39" s="19" t="s">
        <v>79</v>
      </c>
      <c r="C39" s="77">
        <f t="shared" si="14"/>
        <v>0</v>
      </c>
      <c r="D39" s="58">
        <v>0</v>
      </c>
      <c r="E39" s="58">
        <v>0</v>
      </c>
      <c r="F39" s="58">
        <v>0</v>
      </c>
    </row>
    <row r="40" spans="1:6">
      <c r="A40" s="19">
        <v>28</v>
      </c>
      <c r="B40" s="49" t="s">
        <v>80</v>
      </c>
      <c r="C40" s="77">
        <f t="shared" si="14"/>
        <v>0</v>
      </c>
      <c r="D40" s="58">
        <v>0</v>
      </c>
      <c r="E40" s="58">
        <v>0</v>
      </c>
      <c r="F40" s="58">
        <v>0</v>
      </c>
    </row>
    <row r="41" spans="1:6">
      <c r="A41" s="19">
        <v>29</v>
      </c>
      <c r="B41" s="19" t="s">
        <v>78</v>
      </c>
      <c r="C41" s="77">
        <f t="shared" si="14"/>
        <v>0</v>
      </c>
      <c r="D41" s="58">
        <v>0</v>
      </c>
      <c r="E41" s="58">
        <v>0</v>
      </c>
      <c r="F41" s="58">
        <v>0</v>
      </c>
    </row>
    <row r="42" spans="1:6">
      <c r="A42" s="19">
        <v>30</v>
      </c>
      <c r="B42" s="70" t="s">
        <v>143</v>
      </c>
      <c r="C42" s="77">
        <v>0</v>
      </c>
      <c r="D42" s="77">
        <v>0</v>
      </c>
      <c r="E42" s="58">
        <v>0</v>
      </c>
      <c r="F42" s="58">
        <v>0</v>
      </c>
    </row>
    <row r="43" spans="1:6">
      <c r="A43" s="19">
        <v>31</v>
      </c>
      <c r="B43" s="19" t="s">
        <v>78</v>
      </c>
      <c r="C43" s="77">
        <f t="shared" si="14"/>
        <v>0</v>
      </c>
      <c r="D43" s="58">
        <v>0</v>
      </c>
      <c r="E43" s="58">
        <v>0</v>
      </c>
      <c r="F43" s="58">
        <v>0</v>
      </c>
    </row>
    <row r="44" spans="1:6">
      <c r="A44" s="19">
        <v>32</v>
      </c>
      <c r="B44" s="49" t="s">
        <v>82</v>
      </c>
      <c r="C44" s="77">
        <f t="shared" si="14"/>
        <v>0</v>
      </c>
      <c r="D44" s="58">
        <v>0</v>
      </c>
      <c r="E44" s="58">
        <v>0</v>
      </c>
      <c r="F44" s="58">
        <v>0</v>
      </c>
    </row>
    <row r="45" spans="1:6">
      <c r="A45" s="19">
        <v>33</v>
      </c>
      <c r="B45" s="19" t="s">
        <v>78</v>
      </c>
      <c r="C45" s="58">
        <f>D45+E45+F45</f>
        <v>0</v>
      </c>
      <c r="D45" s="58">
        <v>0</v>
      </c>
      <c r="E45" s="58">
        <v>0</v>
      </c>
      <c r="F45" s="58">
        <v>0</v>
      </c>
    </row>
  </sheetData>
  <mergeCells count="13">
    <mergeCell ref="A1:F1"/>
    <mergeCell ref="A2:F2"/>
    <mergeCell ref="C14:F14"/>
    <mergeCell ref="C25:F25"/>
    <mergeCell ref="A4:F4"/>
    <mergeCell ref="A5:F5"/>
    <mergeCell ref="A6:F6"/>
    <mergeCell ref="A8:F8"/>
    <mergeCell ref="A9:A11"/>
    <mergeCell ref="B9:B11"/>
    <mergeCell ref="C9:F9"/>
    <mergeCell ref="C10:C11"/>
    <mergeCell ref="D10:F10"/>
  </mergeCells>
  <printOptions horizontalCentered="1"/>
  <pageMargins left="0.31496062992125984" right="0.31496062992125984" top="0.59055118110236227" bottom="0.19685039370078741" header="0" footer="0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7'!Заголовки_для_печати</vt:lpstr>
      <vt:lpstr>'Прил. 1'!Область_печати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2017-11-09T08:49:15Z</cp:lastPrinted>
  <dcterms:created xsi:type="dcterms:W3CDTF">2015-12-01T03:34:08Z</dcterms:created>
  <dcterms:modified xsi:type="dcterms:W3CDTF">2017-11-13T09:19:50Z</dcterms:modified>
</cp:coreProperties>
</file>