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175" windowHeight="1017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32" i="1"/>
  <c r="H32"/>
  <c r="I32"/>
  <c r="J32"/>
  <c r="K32"/>
  <c r="G31"/>
  <c r="H31"/>
  <c r="I31"/>
  <c r="J31"/>
  <c r="K31"/>
  <c r="F32"/>
  <c r="F31"/>
  <c r="G14"/>
  <c r="H10" l="1"/>
  <c r="I10"/>
  <c r="J10"/>
  <c r="K10"/>
  <c r="G10"/>
  <c r="F23" l="1"/>
  <c r="K23"/>
  <c r="I23"/>
  <c r="J23"/>
  <c r="H23"/>
  <c r="G23"/>
  <c r="F21"/>
  <c r="G21"/>
  <c r="H21"/>
  <c r="I21"/>
  <c r="J21"/>
  <c r="K21"/>
  <c r="F22"/>
  <c r="G22"/>
  <c r="H22"/>
  <c r="I22"/>
  <c r="J22"/>
  <c r="K22"/>
  <c r="F24"/>
  <c r="G24"/>
  <c r="H24"/>
  <c r="I24"/>
  <c r="I38" s="1"/>
  <c r="J24"/>
  <c r="K24"/>
  <c r="F33"/>
  <c r="G33"/>
  <c r="H33"/>
  <c r="I33"/>
  <c r="J33"/>
  <c r="K33"/>
  <c r="F37" l="1"/>
  <c r="F38"/>
  <c r="K38"/>
  <c r="J37"/>
  <c r="J38"/>
  <c r="I37"/>
  <c r="I36" s="1"/>
  <c r="K37"/>
  <c r="H38"/>
  <c r="H37"/>
  <c r="G38"/>
  <c r="G37"/>
  <c r="K30" l="1"/>
  <c r="F30"/>
  <c r="F36"/>
  <c r="K36"/>
  <c r="J30"/>
  <c r="J36"/>
  <c r="I30"/>
  <c r="H36"/>
  <c r="H30"/>
  <c r="G36"/>
  <c r="G30"/>
</calcChain>
</file>

<file path=xl/sharedStrings.xml><?xml version="1.0" encoding="utf-8"?>
<sst xmlns="http://schemas.openxmlformats.org/spreadsheetml/2006/main" count="168" uniqueCount="67">
  <si>
    <t>Приложение 25.2 - Налог на доходы физических лиц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</si>
  <si>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</si>
  <si>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</si>
  <si>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</si>
  <si>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</si>
  <si>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</si>
  <si>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</si>
  <si>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2017 прогноз вариант 2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</si>
  <si>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</si>
  <si>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</si>
  <si>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</si>
  <si>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</si>
  <si>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</si>
  <si>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</si>
  <si>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</si>
  <si>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</si>
  <si>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</si>
  <si>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</si>
  <si>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</si>
  <si>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</si>
  <si>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</si>
  <si>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</si>
  <si>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</si>
  <si>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</si>
  <si>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</si>
  <si>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</si>
  <si>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</si>
  <si>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</si>
  <si>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</si>
  <si>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</si>
  <si>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</si>
  <si>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</si>
  <si>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</si>
  <si>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</si>
  <si>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</si>
  <si>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</si>
  <si>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</si>
  <si>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</si>
  <si>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</si>
  <si>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</si>
  <si>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</si>
  <si>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</si>
  <si>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</si>
  <si>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</si>
  <si>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</si>
  <si>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</si>
  <si>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</si>
  <si>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</si>
  <si>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</si>
  <si>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</si>
  <si>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</si>
  <si>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</si>
  <si>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</si>
  <si>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</si>
  <si>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</si>
  <si>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</si>
  <si>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</si>
  <si>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</si>
  <si>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</si>
  <si>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</si>
  <si>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</si>
  <si>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2014 Отчет</t>
  </si>
  <si>
    <t>2018 прогноз вариант 2</t>
  </si>
  <si>
    <t>Приложение №4  к Пояснительной записке</t>
  </si>
  <si>
    <t>2015 Отчет</t>
  </si>
  <si>
    <t>2016 Оценка</t>
  </si>
  <si>
    <t>2019 прогноз вариант 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</si>
</sst>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tabSelected="1" topLeftCell="E22" workbookViewId="0">
      <selection activeCell="H12" sqref="H12"/>
    </sheetView>
  </sheetViews>
  <sheetFormatPr defaultRowHeight="15"/>
  <cols>
    <col min="1" max="2" width="4.7109375" style="1" customWidth="1"/>
    <col min="3" max="3" width="8.7109375" style="3" customWidth="1"/>
    <col min="4" max="4" width="62.7109375" style="2" customWidth="1"/>
    <col min="5" max="5" width="10.7109375" style="1" customWidth="1"/>
    <col min="6" max="6" width="13.140625" style="4" customWidth="1"/>
    <col min="7" max="7" width="14.28515625" style="4" customWidth="1"/>
    <col min="8" max="11" width="10.7109375" style="4" customWidth="1"/>
  </cols>
  <sheetData>
    <row r="1" spans="1:11" ht="45.75" customHeight="1">
      <c r="J1" s="21" t="s">
        <v>63</v>
      </c>
      <c r="K1" s="21"/>
    </row>
    <row r="2" spans="1:11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>
      <c r="A4" s="5"/>
      <c r="B4" s="5"/>
      <c r="C4" s="6"/>
      <c r="D4" s="7"/>
      <c r="E4" s="5"/>
      <c r="F4" s="8"/>
      <c r="G4" s="8"/>
      <c r="H4" s="8"/>
      <c r="I4" s="8"/>
      <c r="J4" s="8"/>
      <c r="K4" s="8"/>
    </row>
    <row r="5" spans="1:11" ht="31.5">
      <c r="A5" s="9" t="s">
        <v>2</v>
      </c>
      <c r="B5" s="9" t="s">
        <v>3</v>
      </c>
      <c r="C5" s="10" t="s">
        <v>4</v>
      </c>
      <c r="D5" s="10" t="s">
        <v>5</v>
      </c>
      <c r="E5" s="9" t="s">
        <v>6</v>
      </c>
      <c r="F5" s="9" t="s">
        <v>61</v>
      </c>
      <c r="G5" s="9" t="s">
        <v>64</v>
      </c>
      <c r="H5" s="9" t="s">
        <v>65</v>
      </c>
      <c r="I5" s="9" t="s">
        <v>7</v>
      </c>
      <c r="J5" s="9" t="s">
        <v>62</v>
      </c>
      <c r="K5" s="9" t="s">
        <v>66</v>
      </c>
    </row>
    <row r="6" spans="1:11">
      <c r="A6" s="5" t="s">
        <v>8</v>
      </c>
      <c r="B6" s="5" t="s">
        <v>3</v>
      </c>
      <c r="C6" s="6"/>
      <c r="D6" s="7" t="s">
        <v>9</v>
      </c>
      <c r="E6" s="5" t="s">
        <v>10</v>
      </c>
      <c r="F6" s="11"/>
      <c r="G6" s="11"/>
      <c r="H6" s="11"/>
      <c r="I6" s="11"/>
      <c r="J6" s="11"/>
      <c r="K6" s="11"/>
    </row>
    <row r="7" spans="1:11">
      <c r="A7" s="5" t="s">
        <v>8</v>
      </c>
      <c r="B7" s="5" t="s">
        <v>3</v>
      </c>
      <c r="C7" s="6"/>
      <c r="D7" s="7" t="s">
        <v>11</v>
      </c>
      <c r="E7" s="5" t="s">
        <v>10</v>
      </c>
      <c r="F7" s="17">
        <v>4290384.4000000004</v>
      </c>
      <c r="G7" s="11">
        <v>4583080.0999999996</v>
      </c>
      <c r="H7" s="11">
        <v>4962764.42</v>
      </c>
      <c r="I7" s="11">
        <v>5316060.51</v>
      </c>
      <c r="J7" s="11">
        <v>5626600.54</v>
      </c>
      <c r="K7" s="11">
        <v>5928435.7000000002</v>
      </c>
    </row>
    <row r="8" spans="1:11" ht="56.25">
      <c r="A8" s="5" t="s">
        <v>8</v>
      </c>
      <c r="B8" s="5" t="s">
        <v>3</v>
      </c>
      <c r="C8" s="6" t="s">
        <v>12</v>
      </c>
      <c r="D8" s="12" t="s">
        <v>13</v>
      </c>
      <c r="E8" s="5" t="s">
        <v>10</v>
      </c>
      <c r="F8" s="17">
        <v>4290384.8</v>
      </c>
      <c r="G8" s="11">
        <v>4583080.0999999996</v>
      </c>
      <c r="H8" s="11">
        <v>4962764.42</v>
      </c>
      <c r="I8" s="11">
        <v>5316060.51</v>
      </c>
      <c r="J8" s="11">
        <v>5626600.54</v>
      </c>
      <c r="K8" s="11">
        <v>5928435.7000000002</v>
      </c>
    </row>
    <row r="9" spans="1:11">
      <c r="A9" s="5" t="s">
        <v>8</v>
      </c>
      <c r="B9" s="5" t="s">
        <v>3</v>
      </c>
      <c r="C9" s="6" t="s">
        <v>14</v>
      </c>
      <c r="D9" s="13" t="s">
        <v>15</v>
      </c>
      <c r="E9" s="5" t="s">
        <v>10</v>
      </c>
      <c r="F9" s="17">
        <v>279909.5</v>
      </c>
      <c r="G9" s="11">
        <v>206725</v>
      </c>
      <c r="H9" s="11">
        <v>218698</v>
      </c>
      <c r="I9" s="11">
        <v>220580</v>
      </c>
      <c r="J9" s="11">
        <v>222684</v>
      </c>
      <c r="K9" s="11">
        <v>224987</v>
      </c>
    </row>
    <row r="10" spans="1:11">
      <c r="A10" s="5" t="s">
        <v>8</v>
      </c>
      <c r="B10" s="5" t="s">
        <v>3</v>
      </c>
      <c r="C10" s="6" t="s">
        <v>16</v>
      </c>
      <c r="D10" s="13" t="s">
        <v>17</v>
      </c>
      <c r="E10" s="5" t="s">
        <v>10</v>
      </c>
      <c r="F10" s="17">
        <v>3779966.5</v>
      </c>
      <c r="G10" s="11">
        <f>SUM(G8-G9)</f>
        <v>4376355.0999999996</v>
      </c>
      <c r="H10" s="11">
        <f t="shared" ref="H10:K10" si="0">SUM(H8-H9)</f>
        <v>4744066.42</v>
      </c>
      <c r="I10" s="11">
        <f t="shared" si="0"/>
        <v>5095480.51</v>
      </c>
      <c r="J10" s="11">
        <f t="shared" si="0"/>
        <v>5403916.54</v>
      </c>
      <c r="K10" s="11">
        <f t="shared" si="0"/>
        <v>5703448.7000000002</v>
      </c>
    </row>
    <row r="11" spans="1:11">
      <c r="A11" s="5" t="s">
        <v>8</v>
      </c>
      <c r="B11" s="5" t="s">
        <v>3</v>
      </c>
      <c r="C11" s="6" t="s">
        <v>18</v>
      </c>
      <c r="D11" s="13" t="s">
        <v>19</v>
      </c>
      <c r="E11" s="5" t="s">
        <v>10</v>
      </c>
      <c r="F11" s="18">
        <v>487187.87699999998</v>
      </c>
      <c r="G11" s="11">
        <v>509977.63</v>
      </c>
      <c r="H11" s="11">
        <v>541536.5</v>
      </c>
      <c r="I11" s="11">
        <v>580487.67000000004</v>
      </c>
      <c r="J11" s="11">
        <v>590443.31999999995</v>
      </c>
      <c r="K11" s="11">
        <v>621536.67000000004</v>
      </c>
    </row>
    <row r="12" spans="1:11" ht="45">
      <c r="A12" s="5" t="s">
        <v>8</v>
      </c>
      <c r="B12" s="5" t="s">
        <v>3</v>
      </c>
      <c r="C12" s="6" t="s">
        <v>20</v>
      </c>
      <c r="D12" s="12" t="s">
        <v>21</v>
      </c>
      <c r="E12" s="5" t="s">
        <v>10</v>
      </c>
      <c r="F12" s="17">
        <v>341298.6</v>
      </c>
      <c r="G12" s="11">
        <v>333705</v>
      </c>
      <c r="H12" s="11">
        <v>392820</v>
      </c>
      <c r="I12" s="11">
        <v>445892.4</v>
      </c>
      <c r="J12" s="11">
        <v>454810.3</v>
      </c>
      <c r="K12" s="11">
        <v>473002.7</v>
      </c>
    </row>
    <row r="13" spans="1:11">
      <c r="A13" s="5" t="s">
        <v>8</v>
      </c>
      <c r="B13" s="5" t="s">
        <v>3</v>
      </c>
      <c r="C13" s="6" t="s">
        <v>22</v>
      </c>
      <c r="D13" s="13" t="s">
        <v>23</v>
      </c>
      <c r="E13" s="5" t="s">
        <v>10</v>
      </c>
      <c r="F13" s="17">
        <v>16887.7</v>
      </c>
      <c r="G13" s="11">
        <v>26195.599999999999</v>
      </c>
      <c r="H13" s="11">
        <v>29487.200000000001</v>
      </c>
      <c r="I13" s="11">
        <v>29487.200000000001</v>
      </c>
      <c r="J13" s="11">
        <v>31202</v>
      </c>
      <c r="K13" s="11">
        <v>32050</v>
      </c>
    </row>
    <row r="14" spans="1:11">
      <c r="A14" s="5" t="s">
        <v>8</v>
      </c>
      <c r="B14" s="5" t="s">
        <v>3</v>
      </c>
      <c r="C14" s="6" t="s">
        <v>24</v>
      </c>
      <c r="D14" s="13" t="s">
        <v>25</v>
      </c>
      <c r="E14" s="5" t="s">
        <v>10</v>
      </c>
      <c r="F14" s="17">
        <v>2195.44</v>
      </c>
      <c r="G14" s="11">
        <f t="shared" ref="G14" si="1">G13*13%</f>
        <v>3405.4279999999999</v>
      </c>
      <c r="H14" s="11">
        <v>3400</v>
      </c>
      <c r="I14" s="11">
        <v>3583.33</v>
      </c>
      <c r="J14" s="11">
        <v>3750</v>
      </c>
      <c r="K14" s="11">
        <v>3910</v>
      </c>
    </row>
    <row r="15" spans="1:11" ht="33.75">
      <c r="A15" s="5" t="s">
        <v>8</v>
      </c>
      <c r="B15" s="5" t="s">
        <v>3</v>
      </c>
      <c r="C15" s="6" t="s">
        <v>26</v>
      </c>
      <c r="D15" s="7" t="s">
        <v>27</v>
      </c>
      <c r="E15" s="5" t="s">
        <v>10</v>
      </c>
      <c r="F15" s="17">
        <v>63940.4</v>
      </c>
      <c r="G15" s="11">
        <v>63940.4</v>
      </c>
      <c r="H15" s="11">
        <v>68387.899999999994</v>
      </c>
      <c r="I15" s="11">
        <v>26752</v>
      </c>
      <c r="J15" s="11">
        <v>26752</v>
      </c>
      <c r="K15" s="11">
        <v>28133</v>
      </c>
    </row>
    <row r="16" spans="1:11">
      <c r="A16" s="5" t="s">
        <v>8</v>
      </c>
      <c r="B16" s="5" t="s">
        <v>3</v>
      </c>
      <c r="C16" s="6" t="s">
        <v>28</v>
      </c>
      <c r="D16" s="13" t="s">
        <v>23</v>
      </c>
      <c r="E16" s="5" t="s">
        <v>10</v>
      </c>
      <c r="F16" s="17">
        <v>63940.4</v>
      </c>
      <c r="G16" s="11">
        <v>63940.4</v>
      </c>
      <c r="H16" s="11">
        <v>25102.5</v>
      </c>
      <c r="I16" s="11">
        <v>26752</v>
      </c>
      <c r="J16" s="11">
        <v>26752</v>
      </c>
      <c r="K16" s="11">
        <v>28133</v>
      </c>
    </row>
    <row r="17" spans="1:11">
      <c r="A17" s="5" t="s">
        <v>8</v>
      </c>
      <c r="B17" s="5" t="s">
        <v>3</v>
      </c>
      <c r="C17" s="6" t="s">
        <v>29</v>
      </c>
      <c r="D17" s="13" t="s">
        <v>25</v>
      </c>
      <c r="E17" s="5" t="s">
        <v>10</v>
      </c>
      <c r="F17" s="17">
        <v>8312.2499000000007</v>
      </c>
      <c r="G17" s="11">
        <v>5609.8</v>
      </c>
      <c r="H17" s="11">
        <v>4100</v>
      </c>
      <c r="I17" s="11">
        <v>4316.67</v>
      </c>
      <c r="J17" s="11">
        <v>4516.67</v>
      </c>
      <c r="K17" s="11">
        <v>4710</v>
      </c>
    </row>
    <row r="18" spans="1:11" ht="45">
      <c r="A18" s="5" t="s">
        <v>8</v>
      </c>
      <c r="B18" s="5" t="s">
        <v>3</v>
      </c>
      <c r="C18" s="6" t="s">
        <v>30</v>
      </c>
      <c r="D18" s="12" t="s">
        <v>31</v>
      </c>
      <c r="E18" s="5" t="s">
        <v>10</v>
      </c>
      <c r="F18" s="17"/>
      <c r="G18" s="11">
        <v>1943</v>
      </c>
      <c r="H18" s="11">
        <v>4877</v>
      </c>
      <c r="I18" s="11">
        <v>2564</v>
      </c>
      <c r="J18" s="11">
        <v>2792</v>
      </c>
      <c r="K18" s="11">
        <v>2792</v>
      </c>
    </row>
    <row r="19" spans="1:11">
      <c r="A19" s="5" t="s">
        <v>8</v>
      </c>
      <c r="B19" s="5" t="s">
        <v>3</v>
      </c>
      <c r="C19" s="6" t="s">
        <v>32</v>
      </c>
      <c r="D19" s="13" t="s">
        <v>23</v>
      </c>
      <c r="E19" s="5" t="s">
        <v>10</v>
      </c>
      <c r="F19" s="17"/>
      <c r="G19" s="11">
        <v>1943</v>
      </c>
      <c r="H19" s="11">
        <v>4877</v>
      </c>
      <c r="I19" s="11">
        <v>2564</v>
      </c>
      <c r="J19" s="11">
        <v>2792</v>
      </c>
      <c r="K19" s="11">
        <v>2792</v>
      </c>
    </row>
    <row r="20" spans="1:11">
      <c r="A20" s="5" t="s">
        <v>8</v>
      </c>
      <c r="B20" s="5" t="s">
        <v>3</v>
      </c>
      <c r="C20" s="6" t="s">
        <v>33</v>
      </c>
      <c r="D20" s="13" t="s">
        <v>25</v>
      </c>
      <c r="E20" s="5" t="s">
        <v>10</v>
      </c>
      <c r="F20" s="17"/>
      <c r="G20" s="11">
        <v>739.3</v>
      </c>
      <c r="H20" s="11">
        <v>2000</v>
      </c>
      <c r="I20" s="11">
        <v>2140</v>
      </c>
      <c r="J20" s="11">
        <v>2253.34</v>
      </c>
      <c r="K20" s="11">
        <v>2360</v>
      </c>
    </row>
    <row r="21" spans="1:11">
      <c r="A21" s="5" t="s">
        <v>8</v>
      </c>
      <c r="B21" s="5" t="s">
        <v>3</v>
      </c>
      <c r="C21" s="6" t="s">
        <v>34</v>
      </c>
      <c r="D21" s="7" t="s">
        <v>35</v>
      </c>
      <c r="E21" s="5" t="s">
        <v>10</v>
      </c>
      <c r="F21" s="11">
        <f t="shared" ref="F21:K21" si="2">F8+F12+F15+F18</f>
        <v>4695623.8</v>
      </c>
      <c r="G21" s="11">
        <f t="shared" si="2"/>
        <v>4982668.5</v>
      </c>
      <c r="H21" s="11">
        <f t="shared" si="2"/>
        <v>5428849.3200000003</v>
      </c>
      <c r="I21" s="11">
        <f t="shared" si="2"/>
        <v>5791268.9100000001</v>
      </c>
      <c r="J21" s="11">
        <f t="shared" si="2"/>
        <v>6110954.8399999999</v>
      </c>
      <c r="K21" s="11">
        <f t="shared" si="2"/>
        <v>6432363.4000000004</v>
      </c>
    </row>
    <row r="22" spans="1:11">
      <c r="A22" s="5" t="s">
        <v>8</v>
      </c>
      <c r="B22" s="5" t="s">
        <v>3</v>
      </c>
      <c r="C22" s="6" t="s">
        <v>36</v>
      </c>
      <c r="D22" s="7" t="s">
        <v>37</v>
      </c>
      <c r="E22" s="5" t="s">
        <v>10</v>
      </c>
      <c r="F22" s="11">
        <f t="shared" ref="F22:K22" si="3">F9</f>
        <v>279909.5</v>
      </c>
      <c r="G22" s="11">
        <f t="shared" si="3"/>
        <v>206725</v>
      </c>
      <c r="H22" s="11">
        <f t="shared" si="3"/>
        <v>218698</v>
      </c>
      <c r="I22" s="11">
        <f t="shared" si="3"/>
        <v>220580</v>
      </c>
      <c r="J22" s="11">
        <f t="shared" si="3"/>
        <v>222684</v>
      </c>
      <c r="K22" s="11">
        <f t="shared" si="3"/>
        <v>224987</v>
      </c>
    </row>
    <row r="23" spans="1:11">
      <c r="A23" s="5" t="s">
        <v>8</v>
      </c>
      <c r="B23" s="5" t="s">
        <v>3</v>
      </c>
      <c r="C23" s="6" t="s">
        <v>38</v>
      </c>
      <c r="D23" s="7" t="s">
        <v>39</v>
      </c>
      <c r="E23" s="5" t="s">
        <v>10</v>
      </c>
      <c r="F23" s="11">
        <f t="shared" ref="F23:K24" si="4">F10+F13+F16+F19</f>
        <v>3860794.6</v>
      </c>
      <c r="G23" s="11">
        <f t="shared" si="4"/>
        <v>4468434.0999999996</v>
      </c>
      <c r="H23" s="11">
        <f t="shared" si="4"/>
        <v>4803533.12</v>
      </c>
      <c r="I23" s="11">
        <f t="shared" si="4"/>
        <v>5154283.71</v>
      </c>
      <c r="J23" s="11">
        <f t="shared" si="4"/>
        <v>5464662.54</v>
      </c>
      <c r="K23" s="11">
        <f t="shared" si="4"/>
        <v>5766423.7000000002</v>
      </c>
    </row>
    <row r="24" spans="1:11">
      <c r="A24" s="5" t="s">
        <v>8</v>
      </c>
      <c r="B24" s="5" t="s">
        <v>3</v>
      </c>
      <c r="C24" s="6" t="s">
        <v>40</v>
      </c>
      <c r="D24" s="7" t="s">
        <v>41</v>
      </c>
      <c r="E24" s="5" t="s">
        <v>10</v>
      </c>
      <c r="F24" s="11">
        <f t="shared" si="4"/>
        <v>497695.56689999998</v>
      </c>
      <c r="G24" s="11">
        <f t="shared" si="4"/>
        <v>519732.158</v>
      </c>
      <c r="H24" s="11">
        <f t="shared" si="4"/>
        <v>551036.5</v>
      </c>
      <c r="I24" s="11">
        <f t="shared" si="4"/>
        <v>590527.67000000004</v>
      </c>
      <c r="J24" s="11">
        <f t="shared" si="4"/>
        <v>600963.32999999996</v>
      </c>
      <c r="K24" s="11">
        <f t="shared" si="4"/>
        <v>632516.67000000004</v>
      </c>
    </row>
    <row r="25" spans="1:11">
      <c r="A25" s="5"/>
      <c r="B25" s="5"/>
      <c r="C25" s="6" t="s">
        <v>42</v>
      </c>
      <c r="D25" s="7" t="s">
        <v>43</v>
      </c>
      <c r="E25" s="5"/>
      <c r="F25" s="11"/>
      <c r="G25" s="11"/>
      <c r="H25" s="11"/>
      <c r="I25" s="11"/>
      <c r="J25" s="11"/>
      <c r="K25" s="11"/>
    </row>
    <row r="26" spans="1:11">
      <c r="A26" s="5" t="s">
        <v>8</v>
      </c>
      <c r="B26" s="5" t="s">
        <v>3</v>
      </c>
      <c r="C26" s="6" t="s">
        <v>44</v>
      </c>
      <c r="D26" s="13" t="s">
        <v>45</v>
      </c>
      <c r="E26" s="5" t="s">
        <v>46</v>
      </c>
      <c r="F26" s="11">
        <v>70</v>
      </c>
      <c r="G26" s="11">
        <v>70</v>
      </c>
      <c r="H26" s="11">
        <v>70</v>
      </c>
      <c r="I26" s="11">
        <v>70</v>
      </c>
      <c r="J26" s="11">
        <v>70</v>
      </c>
      <c r="K26" s="11">
        <v>70</v>
      </c>
    </row>
    <row r="27" spans="1:11">
      <c r="A27" s="5" t="s">
        <v>8</v>
      </c>
      <c r="B27" s="5" t="s">
        <v>3</v>
      </c>
      <c r="C27" s="6" t="s">
        <v>47</v>
      </c>
      <c r="D27" s="13" t="s">
        <v>48</v>
      </c>
      <c r="E27" s="5" t="s">
        <v>46</v>
      </c>
      <c r="F27" s="11">
        <v>30</v>
      </c>
      <c r="G27" s="11">
        <v>30</v>
      </c>
      <c r="H27" s="11">
        <v>30</v>
      </c>
      <c r="I27" s="11">
        <v>30</v>
      </c>
      <c r="J27" s="11">
        <v>30</v>
      </c>
      <c r="K27" s="11">
        <v>30</v>
      </c>
    </row>
    <row r="28" spans="1:11">
      <c r="A28" s="5"/>
      <c r="B28" s="5"/>
      <c r="C28" s="6"/>
      <c r="D28" s="13" t="s">
        <v>45</v>
      </c>
      <c r="E28" s="5" t="s">
        <v>46</v>
      </c>
      <c r="F28" s="11">
        <v>85</v>
      </c>
      <c r="G28" s="11">
        <v>85</v>
      </c>
      <c r="H28" s="11">
        <v>85</v>
      </c>
      <c r="I28" s="11">
        <v>85</v>
      </c>
      <c r="J28" s="11">
        <v>85</v>
      </c>
      <c r="K28" s="11">
        <v>85</v>
      </c>
    </row>
    <row r="29" spans="1:11">
      <c r="A29" s="5"/>
      <c r="B29" s="5"/>
      <c r="C29" s="6"/>
      <c r="D29" s="13" t="s">
        <v>48</v>
      </c>
      <c r="E29" s="5" t="s">
        <v>46</v>
      </c>
      <c r="F29" s="11">
        <v>15</v>
      </c>
      <c r="G29" s="11">
        <v>15</v>
      </c>
      <c r="H29" s="11">
        <v>15</v>
      </c>
      <c r="I29" s="11">
        <v>15</v>
      </c>
      <c r="J29" s="11">
        <v>15</v>
      </c>
      <c r="K29" s="11">
        <v>15</v>
      </c>
    </row>
    <row r="30" spans="1:11">
      <c r="A30" s="5" t="s">
        <v>8</v>
      </c>
      <c r="B30" s="5" t="s">
        <v>3</v>
      </c>
      <c r="C30" s="6" t="s">
        <v>49</v>
      </c>
      <c r="D30" s="7" t="s">
        <v>50</v>
      </c>
      <c r="E30" s="5" t="s">
        <v>10</v>
      </c>
      <c r="F30" s="11">
        <f t="shared" ref="F30:K30" si="5">F31+F32</f>
        <v>497695.56690000003</v>
      </c>
      <c r="G30" s="11">
        <f t="shared" si="5"/>
        <v>519732.15800000005</v>
      </c>
      <c r="H30" s="11">
        <f t="shared" si="5"/>
        <v>551036.5</v>
      </c>
      <c r="I30" s="11">
        <f t="shared" si="5"/>
        <v>590527.67000000004</v>
      </c>
      <c r="J30" s="11">
        <f t="shared" si="5"/>
        <v>600963.32999999984</v>
      </c>
      <c r="K30" s="11">
        <f t="shared" si="5"/>
        <v>632516.67000000004</v>
      </c>
    </row>
    <row r="31" spans="1:11">
      <c r="A31" s="5" t="s">
        <v>8</v>
      </c>
      <c r="B31" s="5" t="s">
        <v>3</v>
      </c>
      <c r="C31" s="6" t="s">
        <v>51</v>
      </c>
      <c r="D31" s="13" t="s">
        <v>45</v>
      </c>
      <c r="E31" s="5" t="s">
        <v>10</v>
      </c>
      <c r="F31" s="11">
        <f>F11*F26/100+F14*F26/100+F17*F26/100+F20*F28/100</f>
        <v>348386.89683000004</v>
      </c>
      <c r="G31" s="11">
        <f t="shared" ref="G31:K31" si="6">G11*G26/100+G14*G26/100+G17*G26/100+G20*G28/100</f>
        <v>363923.40560000006</v>
      </c>
      <c r="H31" s="11">
        <f t="shared" si="6"/>
        <v>386025.55</v>
      </c>
      <c r="I31" s="11">
        <f t="shared" si="6"/>
        <v>413690.36900000006</v>
      </c>
      <c r="J31" s="11">
        <f t="shared" si="6"/>
        <v>421012.33199999994</v>
      </c>
      <c r="K31" s="11">
        <f t="shared" si="6"/>
        <v>443115.66900000005</v>
      </c>
    </row>
    <row r="32" spans="1:11">
      <c r="A32" s="5" t="s">
        <v>8</v>
      </c>
      <c r="B32" s="5" t="s">
        <v>3</v>
      </c>
      <c r="C32" s="6" t="s">
        <v>52</v>
      </c>
      <c r="D32" s="13" t="s">
        <v>48</v>
      </c>
      <c r="E32" s="5" t="s">
        <v>10</v>
      </c>
      <c r="F32" s="11">
        <f>F11*F27/100+F14*F27/100+F17*F27/100+F20*F29/100</f>
        <v>149308.67006999999</v>
      </c>
      <c r="G32" s="11">
        <f t="shared" ref="G32:K32" si="7">G11*G27/100+G14*G27/100+G17*G27/100+G20*G29/100</f>
        <v>155808.75239999997</v>
      </c>
      <c r="H32" s="11">
        <f t="shared" si="7"/>
        <v>165010.95000000001</v>
      </c>
      <c r="I32" s="11">
        <f t="shared" si="7"/>
        <v>176837.30100000001</v>
      </c>
      <c r="J32" s="11">
        <f t="shared" si="7"/>
        <v>179950.99799999996</v>
      </c>
      <c r="K32" s="11">
        <f t="shared" si="7"/>
        <v>189401.00100000002</v>
      </c>
    </row>
    <row r="33" spans="1:11">
      <c r="A33" s="5" t="s">
        <v>8</v>
      </c>
      <c r="B33" s="5" t="s">
        <v>3</v>
      </c>
      <c r="C33" s="6" t="s">
        <v>53</v>
      </c>
      <c r="D33" s="7" t="s">
        <v>54</v>
      </c>
      <c r="E33" s="5" t="s">
        <v>10</v>
      </c>
      <c r="F33" s="11">
        <f t="shared" ref="F33:K33" si="8">F34+F35</f>
        <v>0</v>
      </c>
      <c r="G33" s="11">
        <f t="shared" si="8"/>
        <v>0</v>
      </c>
      <c r="H33" s="11">
        <f t="shared" si="8"/>
        <v>0</v>
      </c>
      <c r="I33" s="11">
        <f t="shared" si="8"/>
        <v>3906.3999999999996</v>
      </c>
      <c r="J33" s="11">
        <f t="shared" si="8"/>
        <v>3906.3999999999996</v>
      </c>
      <c r="K33" s="11">
        <f t="shared" si="8"/>
        <v>3906.3</v>
      </c>
    </row>
    <row r="34" spans="1:11">
      <c r="A34" s="5" t="s">
        <v>8</v>
      </c>
      <c r="B34" s="5" t="s">
        <v>3</v>
      </c>
      <c r="C34" s="6" t="s">
        <v>55</v>
      </c>
      <c r="D34" s="13" t="s">
        <v>45</v>
      </c>
      <c r="E34" s="5" t="s">
        <v>10</v>
      </c>
      <c r="F34" s="11"/>
      <c r="G34" s="11"/>
      <c r="H34" s="11"/>
      <c r="I34" s="11">
        <v>2539.1999999999998</v>
      </c>
      <c r="J34" s="11">
        <v>2539.1999999999998</v>
      </c>
      <c r="K34" s="11">
        <v>2734.4</v>
      </c>
    </row>
    <row r="35" spans="1:11">
      <c r="A35" s="5" t="s">
        <v>8</v>
      </c>
      <c r="B35" s="5" t="s">
        <v>3</v>
      </c>
      <c r="C35" s="6" t="s">
        <v>56</v>
      </c>
      <c r="D35" s="13" t="s">
        <v>48</v>
      </c>
      <c r="E35" s="5" t="s">
        <v>10</v>
      </c>
      <c r="F35" s="11"/>
      <c r="G35" s="11"/>
      <c r="H35" s="11"/>
      <c r="I35" s="11">
        <v>1367.2</v>
      </c>
      <c r="J35" s="11">
        <v>1367.2</v>
      </c>
      <c r="K35" s="11">
        <v>1171.9000000000001</v>
      </c>
    </row>
    <row r="36" spans="1:11">
      <c r="A36" s="5" t="s">
        <v>8</v>
      </c>
      <c r="B36" s="5" t="s">
        <v>3</v>
      </c>
      <c r="C36" s="6" t="s">
        <v>57</v>
      </c>
      <c r="D36" s="7" t="s">
        <v>58</v>
      </c>
      <c r="E36" s="5" t="s">
        <v>10</v>
      </c>
      <c r="F36" s="11">
        <f t="shared" ref="F36:K36" si="9">F37+F38</f>
        <v>497695.56690000003</v>
      </c>
      <c r="G36" s="11">
        <f t="shared" si="9"/>
        <v>519732.15800000005</v>
      </c>
      <c r="H36" s="11">
        <f t="shared" si="9"/>
        <v>551036.5</v>
      </c>
      <c r="I36" s="11">
        <f t="shared" si="9"/>
        <v>594434.07000000007</v>
      </c>
      <c r="J36" s="11">
        <f t="shared" si="9"/>
        <v>604869.73</v>
      </c>
      <c r="K36" s="11">
        <f t="shared" si="9"/>
        <v>636422.97000000009</v>
      </c>
    </row>
    <row r="37" spans="1:11">
      <c r="A37" s="5" t="s">
        <v>8</v>
      </c>
      <c r="B37" s="5" t="s">
        <v>3</v>
      </c>
      <c r="C37" s="6" t="s">
        <v>59</v>
      </c>
      <c r="D37" s="13" t="s">
        <v>45</v>
      </c>
      <c r="E37" s="5" t="s">
        <v>10</v>
      </c>
      <c r="F37" s="11">
        <f t="shared" ref="F37:K38" si="10">F31+F34</f>
        <v>348386.89683000004</v>
      </c>
      <c r="G37" s="11">
        <f t="shared" si="10"/>
        <v>363923.40560000006</v>
      </c>
      <c r="H37" s="11">
        <f t="shared" si="10"/>
        <v>386025.55</v>
      </c>
      <c r="I37" s="11">
        <f t="shared" si="10"/>
        <v>416229.56900000008</v>
      </c>
      <c r="J37" s="11">
        <f t="shared" si="10"/>
        <v>423551.53199999995</v>
      </c>
      <c r="K37" s="11">
        <f t="shared" si="10"/>
        <v>445850.06900000008</v>
      </c>
    </row>
    <row r="38" spans="1:11">
      <c r="A38" s="5" t="s">
        <v>8</v>
      </c>
      <c r="B38" s="5" t="s">
        <v>3</v>
      </c>
      <c r="C38" s="6" t="s">
        <v>60</v>
      </c>
      <c r="D38" s="13" t="s">
        <v>48</v>
      </c>
      <c r="E38" s="5" t="s">
        <v>10</v>
      </c>
      <c r="F38" s="11">
        <f t="shared" si="10"/>
        <v>149308.67006999999</v>
      </c>
      <c r="G38" s="16">
        <f t="shared" si="10"/>
        <v>155808.75239999997</v>
      </c>
      <c r="H38" s="16">
        <f t="shared" si="10"/>
        <v>165010.95000000001</v>
      </c>
      <c r="I38" s="11">
        <f t="shared" si="10"/>
        <v>178204.50100000002</v>
      </c>
      <c r="J38" s="11">
        <f t="shared" si="10"/>
        <v>181318.19799999997</v>
      </c>
      <c r="K38" s="11">
        <f t="shared" si="10"/>
        <v>190572.90100000001</v>
      </c>
    </row>
    <row r="39" spans="1:11">
      <c r="A39" s="5"/>
      <c r="B39" s="5"/>
      <c r="C39" s="6"/>
      <c r="D39" s="7"/>
      <c r="E39" s="5"/>
      <c r="F39" s="11"/>
      <c r="G39" s="11"/>
      <c r="H39" s="11"/>
      <c r="I39" s="11"/>
      <c r="J39" s="11"/>
      <c r="K39" s="11"/>
    </row>
    <row r="41" spans="1:11">
      <c r="A41" s="14"/>
    </row>
    <row r="42" spans="1:11">
      <c r="A42" s="14"/>
    </row>
    <row r="45" spans="1:11">
      <c r="A45" s="15"/>
    </row>
  </sheetData>
  <mergeCells count="3">
    <mergeCell ref="A2:K2"/>
    <mergeCell ref="A3:K3"/>
    <mergeCell ref="J1:K1"/>
  </mergeCells>
  <pageMargins left="0.31496062992125984" right="0.23622047244094491" top="0.19685039370078741" bottom="0.27559055118110237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ADM01</cp:lastModifiedBy>
  <cp:lastPrinted>2016-11-11T03:24:51Z</cp:lastPrinted>
  <dcterms:created xsi:type="dcterms:W3CDTF">2014-06-17T08:42:28Z</dcterms:created>
  <dcterms:modified xsi:type="dcterms:W3CDTF">2016-11-11T03:25:03Z</dcterms:modified>
</cp:coreProperties>
</file>